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593"/>
  </bookViews>
  <sheets>
    <sheet name="baraże ligowe" sheetId="1" r:id="rId1"/>
  </sheets>
  <calcPr calcId="145621"/>
</workbook>
</file>

<file path=xl/calcChain.xml><?xml version="1.0" encoding="utf-8"?>
<calcChain xmlns="http://schemas.openxmlformats.org/spreadsheetml/2006/main">
  <c r="I25" i="1" l="1"/>
  <c r="I26" i="1"/>
  <c r="J27" i="1"/>
  <c r="U27" i="1" s="1"/>
  <c r="K27" i="1"/>
  <c r="V27" i="1" s="1"/>
  <c r="L27" i="1"/>
  <c r="W27" i="1" s="1"/>
  <c r="M27" i="1"/>
  <c r="X27" i="1" s="1"/>
  <c r="N27" i="1"/>
  <c r="Y27" i="1" s="1"/>
  <c r="O27" i="1"/>
  <c r="Z27" i="1" s="1"/>
  <c r="P27" i="1"/>
  <c r="AA27" i="1" s="1"/>
  <c r="I27" i="1"/>
  <c r="K25" i="1"/>
  <c r="L25" i="1"/>
  <c r="M25" i="1"/>
  <c r="N25" i="1"/>
  <c r="O25" i="1"/>
  <c r="P25" i="1"/>
  <c r="AA25" i="1" s="1"/>
  <c r="J25" i="1"/>
  <c r="F22" i="1"/>
  <c r="H22" i="1"/>
  <c r="R22" i="1"/>
  <c r="Q22" i="1" s="1"/>
  <c r="F23" i="1"/>
  <c r="H23" i="1" s="1"/>
  <c r="R23" i="1"/>
  <c r="Q23" i="1" s="1"/>
  <c r="F24" i="1"/>
  <c r="H24" i="1"/>
  <c r="R24" i="1"/>
  <c r="Q24" i="1" s="1"/>
  <c r="H15" i="1"/>
  <c r="J26" i="1"/>
  <c r="K26" i="1"/>
  <c r="V26" i="1" s="1"/>
  <c r="L26" i="1"/>
  <c r="W26" i="1" s="1"/>
  <c r="M26" i="1"/>
  <c r="N26" i="1"/>
  <c r="O26" i="1"/>
  <c r="Z26" i="1" s="1"/>
  <c r="P26" i="1"/>
  <c r="AA26" i="1" s="1"/>
  <c r="R20" i="1"/>
  <c r="Q20" i="1" s="1"/>
  <c r="R21" i="1"/>
  <c r="Q21" i="1"/>
  <c r="R15" i="1"/>
  <c r="Q15" i="1" s="1"/>
  <c r="F20" i="1"/>
  <c r="H20" i="1" s="1"/>
  <c r="F21" i="1"/>
  <c r="H21" i="1" s="1"/>
  <c r="F15" i="1"/>
  <c r="F4" i="1"/>
  <c r="H4" i="1" s="1"/>
  <c r="R4" i="1"/>
  <c r="Q4" i="1" s="1"/>
  <c r="F5" i="1"/>
  <c r="H5" i="1" s="1"/>
  <c r="R5" i="1"/>
  <c r="Q5" i="1" s="1"/>
  <c r="F6" i="1"/>
  <c r="H6" i="1" s="1"/>
  <c r="R6" i="1"/>
  <c r="Q6" i="1" s="1"/>
  <c r="F7" i="1"/>
  <c r="H7" i="1" s="1"/>
  <c r="R7" i="1"/>
  <c r="Q7" i="1" s="1"/>
  <c r="F8" i="1"/>
  <c r="H8" i="1"/>
  <c r="R8" i="1"/>
  <c r="Q8" i="1" s="1"/>
  <c r="F9" i="1"/>
  <c r="H9" i="1"/>
  <c r="R9" i="1"/>
  <c r="Q9" i="1" s="1"/>
  <c r="F11" i="1"/>
  <c r="H11" i="1" s="1"/>
  <c r="R11" i="1"/>
  <c r="Q11" i="1" s="1"/>
  <c r="F12" i="1"/>
  <c r="H12" i="1" s="1"/>
  <c r="R12" i="1"/>
  <c r="Q12" i="1" s="1"/>
  <c r="F13" i="1"/>
  <c r="H13" i="1" s="1"/>
  <c r="R13" i="1"/>
  <c r="Q13" i="1" s="1"/>
  <c r="F14" i="1"/>
  <c r="H14" i="1" s="1"/>
  <c r="R14" i="1"/>
  <c r="Q14" i="1" s="1"/>
  <c r="F17" i="1"/>
  <c r="H17" i="1" s="1"/>
  <c r="R17" i="1"/>
  <c r="Q17" i="1" s="1"/>
  <c r="F18" i="1"/>
  <c r="H18" i="1" s="1"/>
  <c r="R18" i="1"/>
  <c r="Q18" i="1" s="1"/>
  <c r="F19" i="1"/>
  <c r="H19" i="1"/>
  <c r="R19" i="1"/>
  <c r="Q19" i="1" s="1"/>
  <c r="U26" i="1" l="1"/>
  <c r="U25" i="1"/>
  <c r="T27" i="1"/>
  <c r="T26" i="1"/>
  <c r="T25" i="1"/>
  <c r="Y26" i="1"/>
  <c r="X25" i="1"/>
  <c r="X26" i="1"/>
  <c r="Z25" i="1"/>
  <c r="Y25" i="1"/>
  <c r="V25" i="1"/>
  <c r="W25" i="1"/>
  <c r="Q27" i="1"/>
  <c r="S27" i="1"/>
  <c r="AB33" i="1" s="1"/>
  <c r="Q26" i="1"/>
  <c r="AB34" i="1"/>
  <c r="Q25" i="1"/>
  <c r="S26" i="1" l="1"/>
  <c r="AB32" i="1" s="1"/>
  <c r="S25" i="1"/>
  <c r="AB31" i="1" s="1"/>
</calcChain>
</file>

<file path=xl/sharedStrings.xml><?xml version="1.0" encoding="utf-8"?>
<sst xmlns="http://schemas.openxmlformats.org/spreadsheetml/2006/main" count="46" uniqueCount="46">
  <si>
    <t>suma</t>
  </si>
  <si>
    <t>średnia</t>
  </si>
  <si>
    <t>min-max</t>
  </si>
  <si>
    <t>HG</t>
  </si>
  <si>
    <t>PUNKTY</t>
  </si>
  <si>
    <t>G1</t>
  </si>
  <si>
    <t>G2</t>
  </si>
  <si>
    <t>G3</t>
  </si>
  <si>
    <t>G4</t>
  </si>
  <si>
    <t>G5</t>
  </si>
  <si>
    <t>G6</t>
  </si>
  <si>
    <t>G7</t>
  </si>
  <si>
    <t>G8</t>
  </si>
  <si>
    <t>K   L   U   B   Y</t>
  </si>
  <si>
    <t>Baraże do I Ligi Południe</t>
  </si>
  <si>
    <t>HNDC</t>
  </si>
  <si>
    <t>1 miejsce</t>
  </si>
  <si>
    <t>2 miejsce</t>
  </si>
  <si>
    <t>2 pkt</t>
  </si>
  <si>
    <t>3 miejsce</t>
  </si>
  <si>
    <t>1 pkt</t>
  </si>
  <si>
    <t>0 pkt</t>
  </si>
  <si>
    <t>Rybicki Michał /20/</t>
  </si>
  <si>
    <t>Storm Gdańsk</t>
  </si>
  <si>
    <t>Miraż Wrocław</t>
  </si>
  <si>
    <t>Rybicki Kazimierz /226/</t>
  </si>
  <si>
    <t>Szymczak Paweł /1059/</t>
  </si>
  <si>
    <t>Czyżewski Andrzej /2769/</t>
  </si>
  <si>
    <t>Augustenowicz Marcin /1842/</t>
  </si>
  <si>
    <t>Rybicka Joanna /225/</t>
  </si>
  <si>
    <t>ŁKB Łódź</t>
  </si>
  <si>
    <t>Siwak Ryszard /997/</t>
  </si>
  <si>
    <t>Popielarczyk Tomasz /1112/</t>
  </si>
  <si>
    <t>Niedziela Krzysztof /1748/</t>
  </si>
  <si>
    <t>Lenart Krzysztof /198/</t>
  </si>
  <si>
    <t>Reguła Andrzej /1523/</t>
  </si>
  <si>
    <t>Kulpa Piotr /1169/</t>
  </si>
  <si>
    <t>Błaszczyk Arkadiusz /2617/</t>
  </si>
  <si>
    <t>Kachelski Bartłomiej /2025/</t>
  </si>
  <si>
    <t>Kręgielski Szymon /1461/</t>
  </si>
  <si>
    <t>Ochental Roman /1797/</t>
  </si>
  <si>
    <t>Nguen Roman /1998/</t>
  </si>
  <si>
    <t>Chrabąszcz Grzegorz /2019/</t>
  </si>
  <si>
    <t>Błaszczyk Anna /2017/</t>
  </si>
  <si>
    <t>PUNKTACJA za total z każdej gry</t>
  </si>
  <si>
    <t>Zawodnicy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</si>
</sst>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indexed="8"/>
      <name val="Czcionka tekstu podstawowego"/>
      <family val="2"/>
      <charset val="238"/>
    </font>
    <font>
      <b/>
      <sz val="24"/>
      <color indexed="9"/>
      <name val="Czcionka tekstu podstawowego"/>
      <charset val="238"/>
    </font>
    <font>
      <b/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Czcionka tekstu podstawowego"/>
      <charset val="238"/>
    </font>
    <font>
      <sz val="14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6"/>
      <color indexed="13"/>
      <name val="Arial"/>
      <family val="2"/>
      <charset val="238"/>
    </font>
    <font>
      <sz val="16"/>
      <color indexed="8"/>
      <name val="Czcionka tekstu podstawowego"/>
      <family val="2"/>
      <charset val="238"/>
    </font>
    <font>
      <b/>
      <sz val="16"/>
      <color rgb="FFFF0000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b/>
      <sz val="12"/>
      <color theme="0"/>
      <name val="Czcionka tekstu podstawowego"/>
      <charset val="238"/>
    </font>
    <font>
      <b/>
      <sz val="12"/>
      <color indexed="8"/>
      <name val="Czcionka tekstu podstawowego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2"/>
        <bgColor indexed="39"/>
      </patternFill>
    </fill>
    <fill>
      <patternFill patternType="solid">
        <fgColor indexed="24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44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43"/>
      </patternFill>
    </fill>
    <fill>
      <patternFill patternType="solid">
        <fgColor indexed="60"/>
        <bgColor indexed="25"/>
      </patternFill>
    </fill>
    <fill>
      <patternFill patternType="solid">
        <fgColor indexed="23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62"/>
        <bgColor indexed="5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58"/>
      </patternFill>
    </fill>
    <fill>
      <patternFill patternType="solid">
        <fgColor theme="1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theme="1"/>
        <bgColor indexed="34"/>
      </patternFill>
    </fill>
    <fill>
      <patternFill patternType="solid">
        <fgColor theme="1"/>
        <bgColor indexed="23"/>
      </patternFill>
    </fill>
    <fill>
      <patternFill patternType="solid">
        <fgColor theme="1"/>
        <bgColor indexed="39"/>
      </patternFill>
    </fill>
    <fill>
      <patternFill patternType="solid">
        <fgColor theme="1"/>
        <bgColor indexed="56"/>
      </patternFill>
    </fill>
    <fill>
      <patternFill patternType="solid">
        <fgColor theme="1"/>
        <bgColor indexed="55"/>
      </patternFill>
    </fill>
    <fill>
      <patternFill patternType="solid">
        <fgColor theme="1"/>
        <bgColor indexed="60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7" fillId="11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9" fillId="13" borderId="28" xfId="0" applyFont="1" applyFill="1" applyBorder="1" applyAlignment="1">
      <alignment horizontal="center"/>
    </xf>
    <xf numFmtId="0" fontId="9" fillId="13" borderId="29" xfId="0" applyFont="1" applyFill="1" applyBorder="1" applyAlignment="1">
      <alignment horizontal="center"/>
    </xf>
    <xf numFmtId="0" fontId="10" fillId="15" borderId="16" xfId="0" applyFont="1" applyFill="1" applyBorder="1" applyAlignment="1"/>
    <xf numFmtId="0" fontId="10" fillId="15" borderId="30" xfId="0" applyFont="1" applyFill="1" applyBorder="1" applyAlignment="1"/>
    <xf numFmtId="0" fontId="10" fillId="15" borderId="4" xfId="0" applyFont="1" applyFill="1" applyBorder="1"/>
    <xf numFmtId="0" fontId="10" fillId="16" borderId="30" xfId="0" applyFont="1" applyFill="1" applyBorder="1" applyAlignment="1"/>
    <xf numFmtId="0" fontId="0" fillId="16" borderId="0" xfId="0" applyFill="1" applyAlignment="1">
      <alignment horizontal="center" vertical="center"/>
    </xf>
    <xf numFmtId="0" fontId="10" fillId="16" borderId="4" xfId="0" applyFont="1" applyFill="1" applyBorder="1"/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0" fontId="6" fillId="17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164" fontId="3" fillId="20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4" fillId="20" borderId="4" xfId="0" applyFont="1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164" fontId="3" fillId="20" borderId="15" xfId="0" applyNumberFormat="1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vertical="center" wrapText="1"/>
    </xf>
    <xf numFmtId="0" fontId="9" fillId="23" borderId="28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/>
    </xf>
    <xf numFmtId="0" fontId="11" fillId="14" borderId="33" xfId="0" applyFont="1" applyFill="1" applyBorder="1" applyAlignment="1">
      <alignment horizontal="center" vertical="center"/>
    </xf>
    <xf numFmtId="0" fontId="11" fillId="14" borderId="34" xfId="0" applyFont="1" applyFill="1" applyBorder="1" applyAlignment="1">
      <alignment horizontal="center" vertical="center"/>
    </xf>
    <xf numFmtId="0" fontId="11" fillId="14" borderId="35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/>
    </xf>
  </cellXfs>
  <cellStyles count="1">
    <cellStyle name="Normalny" xfId="0" builtinId="0"/>
  </cellStyles>
  <dxfs count="11"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43"/>
      </font>
    </dxf>
    <dxf>
      <font>
        <b val="0"/>
        <condense val="0"/>
        <extend val="0"/>
        <sz val="11"/>
        <color indexed="43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43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A2BD90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3"/>
  <sheetViews>
    <sheetView tabSelected="1" topLeftCell="C1" zoomScale="80" zoomScaleNormal="80" workbookViewId="0">
      <selection activeCell="T16" sqref="T16"/>
    </sheetView>
  </sheetViews>
  <sheetFormatPr defaultColWidth="8.75" defaultRowHeight="14.25"/>
  <cols>
    <col min="1" max="3" width="8.75" style="1"/>
    <col min="4" max="4" width="3.375" style="27" customWidth="1"/>
    <col min="5" max="5" width="35.125" style="27" bestFit="1" customWidth="1"/>
    <col min="6" max="6" width="5.625" style="27" customWidth="1"/>
    <col min="7" max="7" width="6.75" style="27" bestFit="1" customWidth="1"/>
    <col min="8" max="8" width="10.125" style="27" customWidth="1"/>
    <col min="9" max="9" width="5.25" style="27" bestFit="1" customWidth="1"/>
    <col min="10" max="10" width="5.5" style="27" customWidth="1"/>
    <col min="11" max="16" width="5.25" style="27" bestFit="1" customWidth="1"/>
    <col min="17" max="17" width="8" style="27" customWidth="1"/>
    <col min="18" max="19" width="8.125" style="27" customWidth="1"/>
    <col min="20" max="27" width="3.125" style="27" customWidth="1"/>
    <col min="28" max="28" width="11" style="1" customWidth="1"/>
    <col min="29" max="30" width="8.75" style="1"/>
    <col min="31" max="31" width="14.375" style="1" customWidth="1"/>
    <col min="32" max="51" width="8.75" style="1"/>
    <col min="52" max="16384" width="8.75" style="27"/>
  </cols>
  <sheetData>
    <row r="1" spans="1:51" s="1" customFormat="1" ht="15" thickBot="1">
      <c r="D1" s="75" t="s">
        <v>14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</row>
    <row r="2" spans="1:51" s="1" customFormat="1" ht="15" thickBot="1"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51" s="12" customFormat="1" ht="20.100000000000001" customHeight="1" thickBot="1">
      <c r="A3" s="6"/>
      <c r="B3" s="6"/>
      <c r="C3" s="6"/>
      <c r="D3" s="76" t="s">
        <v>45</v>
      </c>
      <c r="E3" s="76"/>
      <c r="F3" s="7" t="s">
        <v>0</v>
      </c>
      <c r="G3" s="7" t="s">
        <v>15</v>
      </c>
      <c r="H3" s="7" t="s">
        <v>1</v>
      </c>
      <c r="I3" s="82">
        <v>1</v>
      </c>
      <c r="J3" s="82">
        <v>2</v>
      </c>
      <c r="K3" s="82">
        <v>3</v>
      </c>
      <c r="L3" s="82">
        <v>4</v>
      </c>
      <c r="M3" s="82">
        <v>5</v>
      </c>
      <c r="N3" s="82">
        <v>6</v>
      </c>
      <c r="O3" s="82">
        <v>7</v>
      </c>
      <c r="P3" s="82">
        <v>8</v>
      </c>
      <c r="Q3" s="7" t="s">
        <v>2</v>
      </c>
      <c r="R3" s="8" t="s">
        <v>3</v>
      </c>
      <c r="S3" s="9"/>
      <c r="T3" s="10"/>
      <c r="U3" s="10"/>
      <c r="V3" s="10"/>
      <c r="W3" s="10"/>
      <c r="X3" s="10"/>
      <c r="Y3" s="10"/>
      <c r="Z3" s="10"/>
      <c r="AA3" s="11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12" customFormat="1" ht="20.100000000000001" customHeight="1">
      <c r="A4" s="6"/>
      <c r="B4" s="6"/>
      <c r="C4" s="6"/>
      <c r="D4" s="2">
        <v>1</v>
      </c>
      <c r="E4" s="13" t="s">
        <v>22</v>
      </c>
      <c r="F4" s="14">
        <f t="shared" ref="F4:F9" si="0">SUM(I4:P4)</f>
        <v>0</v>
      </c>
      <c r="G4" s="14"/>
      <c r="H4" s="15" t="str">
        <f t="shared" ref="H4:H9" si="1">IF(COUNT(I4:P4)=0,"",F4/COUNT(I4:P4))</f>
        <v/>
      </c>
      <c r="I4" s="16"/>
      <c r="J4" s="16"/>
      <c r="K4" s="16"/>
      <c r="L4" s="16"/>
      <c r="M4" s="16"/>
      <c r="N4" s="16"/>
      <c r="O4" s="16"/>
      <c r="P4" s="16"/>
      <c r="Q4" s="17">
        <f>R4-MIN(I4:P4)</f>
        <v>0</v>
      </c>
      <c r="R4" s="3">
        <f>MAX(I4:P4)</f>
        <v>0</v>
      </c>
      <c r="S4" s="18"/>
      <c r="T4" s="19"/>
      <c r="U4" s="19"/>
      <c r="V4" s="19"/>
      <c r="W4" s="19"/>
      <c r="X4" s="19"/>
      <c r="Y4" s="19"/>
      <c r="Z4" s="19"/>
      <c r="AA4" s="18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12" customFormat="1" ht="20.100000000000001" customHeight="1">
      <c r="A5" s="6"/>
      <c r="B5" s="6"/>
      <c r="C5" s="6"/>
      <c r="D5" s="2">
        <v>2</v>
      </c>
      <c r="E5" s="20" t="s">
        <v>25</v>
      </c>
      <c r="F5" s="14">
        <f t="shared" si="0"/>
        <v>0</v>
      </c>
      <c r="G5" s="14"/>
      <c r="H5" s="15" t="str">
        <f t="shared" si="1"/>
        <v/>
      </c>
      <c r="I5" s="16"/>
      <c r="J5" s="16"/>
      <c r="K5" s="16"/>
      <c r="L5" s="16"/>
      <c r="M5" s="16"/>
      <c r="N5" s="16"/>
      <c r="O5" s="16"/>
      <c r="P5" s="16"/>
      <c r="Q5" s="17">
        <f t="shared" ref="Q5:Q9" si="2">R5-MIN(I5:P5)</f>
        <v>0</v>
      </c>
      <c r="R5" s="3">
        <f t="shared" ref="R5:R9" si="3">MAX(I5:P5)</f>
        <v>0</v>
      </c>
      <c r="S5" s="18"/>
      <c r="T5" s="19"/>
      <c r="U5" s="19"/>
      <c r="V5" s="19"/>
      <c r="W5" s="19"/>
      <c r="X5" s="19"/>
      <c r="Y5" s="19"/>
      <c r="Z5" s="19"/>
      <c r="AA5" s="18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12" customFormat="1" ht="20.100000000000001" customHeight="1">
      <c r="A6" s="6"/>
      <c r="B6" s="6"/>
      <c r="C6" s="6"/>
      <c r="D6" s="2">
        <v>3</v>
      </c>
      <c r="E6" s="13" t="s">
        <v>26</v>
      </c>
      <c r="F6" s="14">
        <f t="shared" si="0"/>
        <v>0</v>
      </c>
      <c r="G6" s="14"/>
      <c r="H6" s="15" t="str">
        <f t="shared" si="1"/>
        <v/>
      </c>
      <c r="I6" s="16"/>
      <c r="J6" s="16"/>
      <c r="K6" s="16"/>
      <c r="L6" s="16"/>
      <c r="M6" s="16"/>
      <c r="N6" s="16"/>
      <c r="O6" s="16"/>
      <c r="P6" s="16"/>
      <c r="Q6" s="17">
        <f t="shared" si="2"/>
        <v>0</v>
      </c>
      <c r="R6" s="3">
        <f t="shared" si="3"/>
        <v>0</v>
      </c>
      <c r="S6" s="18"/>
      <c r="T6" s="19"/>
      <c r="U6" s="19"/>
      <c r="V6" s="19"/>
      <c r="W6" s="19"/>
      <c r="X6" s="19"/>
      <c r="Y6" s="19"/>
      <c r="Z6" s="19"/>
      <c r="AA6" s="18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s="12" customFormat="1" ht="20.100000000000001" customHeight="1">
      <c r="A7" s="6"/>
      <c r="B7" s="6"/>
      <c r="C7" s="6"/>
      <c r="D7" s="2">
        <v>4</v>
      </c>
      <c r="E7" s="20" t="s">
        <v>27</v>
      </c>
      <c r="F7" s="14">
        <f t="shared" si="0"/>
        <v>0</v>
      </c>
      <c r="G7" s="14"/>
      <c r="H7" s="15" t="str">
        <f t="shared" si="1"/>
        <v/>
      </c>
      <c r="I7" s="16"/>
      <c r="J7" s="16"/>
      <c r="K7" s="16"/>
      <c r="L7" s="16"/>
      <c r="M7" s="16"/>
      <c r="N7" s="16"/>
      <c r="O7" s="16"/>
      <c r="P7" s="16"/>
      <c r="Q7" s="17">
        <f t="shared" si="2"/>
        <v>0</v>
      </c>
      <c r="R7" s="3">
        <f t="shared" si="3"/>
        <v>0</v>
      </c>
      <c r="S7" s="18"/>
      <c r="T7" s="19"/>
      <c r="U7" s="19"/>
      <c r="V7" s="19"/>
      <c r="W7" s="19"/>
      <c r="X7" s="19"/>
      <c r="Y7" s="19"/>
      <c r="Z7" s="19"/>
      <c r="AA7" s="18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2" customFormat="1" ht="20.100000000000001" customHeight="1">
      <c r="A8" s="6"/>
      <c r="B8" s="6"/>
      <c r="C8" s="6"/>
      <c r="D8" s="2">
        <v>5</v>
      </c>
      <c r="E8" s="20" t="s">
        <v>28</v>
      </c>
      <c r="F8" s="14">
        <f t="shared" si="0"/>
        <v>0</v>
      </c>
      <c r="G8" s="14"/>
      <c r="H8" s="15" t="str">
        <f t="shared" si="1"/>
        <v/>
      </c>
      <c r="I8" s="16"/>
      <c r="J8" s="16"/>
      <c r="K8" s="16"/>
      <c r="L8" s="16"/>
      <c r="M8" s="16"/>
      <c r="N8" s="16"/>
      <c r="O8" s="16"/>
      <c r="P8" s="16"/>
      <c r="Q8" s="17">
        <f t="shared" si="2"/>
        <v>0</v>
      </c>
      <c r="R8" s="3">
        <f t="shared" si="3"/>
        <v>0</v>
      </c>
      <c r="S8" s="18"/>
      <c r="T8" s="19"/>
      <c r="U8" s="19"/>
      <c r="V8" s="19"/>
      <c r="W8" s="19"/>
      <c r="X8" s="19"/>
      <c r="Y8" s="19"/>
      <c r="Z8" s="19"/>
      <c r="AA8" s="1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2" customFormat="1" ht="20.100000000000001" customHeight="1">
      <c r="A9" s="6"/>
      <c r="B9" s="6"/>
      <c r="C9" s="6"/>
      <c r="D9" s="2">
        <v>6</v>
      </c>
      <c r="E9" s="20" t="s">
        <v>29</v>
      </c>
      <c r="F9" s="14">
        <f t="shared" si="0"/>
        <v>0</v>
      </c>
      <c r="G9" s="14">
        <v>8</v>
      </c>
      <c r="H9" s="15" t="str">
        <f t="shared" si="1"/>
        <v/>
      </c>
      <c r="I9" s="16"/>
      <c r="J9" s="16"/>
      <c r="K9" s="16"/>
      <c r="L9" s="16"/>
      <c r="M9" s="16"/>
      <c r="N9" s="16"/>
      <c r="O9" s="16"/>
      <c r="P9" s="16"/>
      <c r="Q9" s="17">
        <f t="shared" si="2"/>
        <v>0</v>
      </c>
      <c r="R9" s="3">
        <f t="shared" si="3"/>
        <v>0</v>
      </c>
      <c r="S9" s="18"/>
      <c r="T9" s="19"/>
      <c r="U9" s="19"/>
      <c r="V9" s="19"/>
      <c r="W9" s="52"/>
      <c r="X9" s="52"/>
      <c r="Y9" s="52"/>
      <c r="Z9" s="52"/>
      <c r="AA9" s="18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2" customFormat="1" ht="20.100000000000001" customHeight="1">
      <c r="A10" s="6"/>
      <c r="B10" s="6"/>
      <c r="C10" s="6"/>
      <c r="D10" s="4"/>
      <c r="E10" s="21"/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22"/>
      <c r="Q10" s="24"/>
      <c r="R10" s="5"/>
      <c r="S10" s="18"/>
      <c r="T10" s="19"/>
      <c r="U10" s="19"/>
      <c r="V10" s="19"/>
      <c r="W10" s="52"/>
      <c r="X10" s="46"/>
      <c r="Y10" s="46"/>
      <c r="Z10" s="52"/>
      <c r="AA10" s="19"/>
      <c r="AB10" s="19"/>
      <c r="AC10" s="1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2" customFormat="1" ht="20.100000000000001" customHeight="1" thickBot="1">
      <c r="A11" s="6"/>
      <c r="B11" s="6"/>
      <c r="C11" s="6"/>
      <c r="D11" s="2">
        <v>1</v>
      </c>
      <c r="E11" s="25" t="s">
        <v>31</v>
      </c>
      <c r="F11" s="14">
        <f t="shared" ref="F11:F15" si="4">SUM(I11:P11)</f>
        <v>0</v>
      </c>
      <c r="G11" s="14"/>
      <c r="H11" s="15" t="str">
        <f t="shared" ref="H11:H15" si="5">IF(COUNT(I11:P11)=0,"",F11/COUNT(I11:P11))</f>
        <v/>
      </c>
      <c r="I11" s="16"/>
      <c r="J11" s="16"/>
      <c r="K11" s="16"/>
      <c r="L11" s="16"/>
      <c r="M11" s="16"/>
      <c r="N11" s="16"/>
      <c r="O11" s="16"/>
      <c r="P11" s="16"/>
      <c r="Q11" s="17">
        <f t="shared" ref="Q11:Q15" si="6">R11-MIN(I11:P11)</f>
        <v>0</v>
      </c>
      <c r="R11" s="3">
        <f t="shared" ref="R11:R15" si="7">MAX(I11:P11)</f>
        <v>0</v>
      </c>
      <c r="S11" s="18"/>
      <c r="T11" s="19"/>
      <c r="U11" s="19"/>
      <c r="V11" s="19"/>
      <c r="W11" s="52"/>
      <c r="X11" s="46"/>
      <c r="Y11" s="46"/>
      <c r="Z11" s="52"/>
      <c r="AA11" s="19"/>
      <c r="AB11" s="19"/>
      <c r="AC11" s="18"/>
      <c r="AD11" s="6"/>
      <c r="AE11" s="6"/>
      <c r="AF11" s="6"/>
      <c r="AG11" s="48"/>
      <c r="AH11" s="48"/>
      <c r="AI11" s="48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2" customFormat="1" ht="20.100000000000001" customHeight="1">
      <c r="A12" s="6"/>
      <c r="B12" s="6"/>
      <c r="C12" s="6"/>
      <c r="D12" s="2">
        <v>2</v>
      </c>
      <c r="E12" s="25" t="s">
        <v>32</v>
      </c>
      <c r="F12" s="14">
        <f t="shared" si="4"/>
        <v>0</v>
      </c>
      <c r="G12" s="14"/>
      <c r="H12" s="15" t="str">
        <f t="shared" si="5"/>
        <v/>
      </c>
      <c r="I12" s="16"/>
      <c r="J12" s="16"/>
      <c r="K12" s="16"/>
      <c r="L12" s="16"/>
      <c r="M12" s="16"/>
      <c r="N12" s="16"/>
      <c r="O12" s="16"/>
      <c r="P12" s="16"/>
      <c r="Q12" s="17">
        <f t="shared" si="6"/>
        <v>0</v>
      </c>
      <c r="R12" s="3">
        <f t="shared" si="7"/>
        <v>0</v>
      </c>
      <c r="S12" s="18"/>
      <c r="T12" s="19"/>
      <c r="U12" s="19"/>
      <c r="V12" s="19"/>
      <c r="W12" s="52"/>
      <c r="X12" s="46"/>
      <c r="Y12" s="46"/>
      <c r="Z12" s="52"/>
      <c r="AA12" s="19"/>
      <c r="AB12" s="77" t="s">
        <v>44</v>
      </c>
      <c r="AC12" s="78"/>
      <c r="AD12" s="78"/>
      <c r="AE12" s="79"/>
      <c r="AF12" s="46"/>
      <c r="AG12" s="46"/>
      <c r="AH12" s="46"/>
      <c r="AI12" s="48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2" customFormat="1" ht="20.100000000000001" customHeight="1">
      <c r="A13" s="6"/>
      <c r="B13" s="6"/>
      <c r="C13" s="6"/>
      <c r="D13" s="2">
        <v>3</v>
      </c>
      <c r="E13" s="25" t="s">
        <v>33</v>
      </c>
      <c r="F13" s="14">
        <f t="shared" si="4"/>
        <v>0</v>
      </c>
      <c r="G13" s="14"/>
      <c r="H13" s="15" t="str">
        <f t="shared" si="5"/>
        <v/>
      </c>
      <c r="I13" s="16"/>
      <c r="J13" s="16"/>
      <c r="K13" s="16"/>
      <c r="L13" s="16"/>
      <c r="M13" s="16"/>
      <c r="N13" s="16"/>
      <c r="O13" s="16"/>
      <c r="P13" s="16"/>
      <c r="Q13" s="17">
        <f t="shared" si="6"/>
        <v>0</v>
      </c>
      <c r="R13" s="3">
        <f t="shared" si="7"/>
        <v>0</v>
      </c>
      <c r="S13" s="18"/>
      <c r="T13" s="19"/>
      <c r="U13" s="19"/>
      <c r="V13" s="19"/>
      <c r="W13" s="52"/>
      <c r="X13" s="46"/>
      <c r="Y13" s="46"/>
      <c r="Z13" s="52"/>
      <c r="AA13" s="19"/>
      <c r="AB13" s="42" t="s">
        <v>16</v>
      </c>
      <c r="AC13" s="43"/>
      <c r="AD13" s="44" t="s">
        <v>18</v>
      </c>
      <c r="AE13" s="44"/>
      <c r="AF13" s="46"/>
      <c r="AG13" s="46"/>
      <c r="AH13" s="46"/>
      <c r="AI13" s="48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2" customFormat="1" ht="20.100000000000001" customHeight="1">
      <c r="A14" s="6"/>
      <c r="B14" s="6"/>
      <c r="C14" s="6"/>
      <c r="D14" s="2">
        <v>4</v>
      </c>
      <c r="E14" s="25" t="s">
        <v>34</v>
      </c>
      <c r="F14" s="14">
        <f t="shared" si="4"/>
        <v>0</v>
      </c>
      <c r="G14" s="14"/>
      <c r="H14" s="15" t="str">
        <f t="shared" si="5"/>
        <v/>
      </c>
      <c r="I14" s="16"/>
      <c r="J14" s="16"/>
      <c r="K14" s="16"/>
      <c r="L14" s="16"/>
      <c r="M14" s="16"/>
      <c r="N14" s="16"/>
      <c r="O14" s="16"/>
      <c r="P14" s="16"/>
      <c r="Q14" s="17">
        <f t="shared" si="6"/>
        <v>0</v>
      </c>
      <c r="R14" s="3">
        <f t="shared" si="7"/>
        <v>0</v>
      </c>
      <c r="S14" s="18"/>
      <c r="T14" s="19"/>
      <c r="U14" s="19"/>
      <c r="V14" s="19"/>
      <c r="W14" s="52"/>
      <c r="X14" s="46"/>
      <c r="Y14" s="46"/>
      <c r="Z14" s="52"/>
      <c r="AA14" s="19"/>
      <c r="AB14" s="42" t="s">
        <v>17</v>
      </c>
      <c r="AC14" s="43"/>
      <c r="AD14" s="44" t="s">
        <v>20</v>
      </c>
      <c r="AE14" s="44"/>
      <c r="AF14" s="46"/>
      <c r="AG14" s="46"/>
      <c r="AH14" s="46"/>
      <c r="AI14" s="48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2" customFormat="1" ht="20.100000000000001" customHeight="1">
      <c r="A15" s="6"/>
      <c r="B15" s="6"/>
      <c r="C15" s="6"/>
      <c r="D15" s="2">
        <v>5</v>
      </c>
      <c r="E15" s="25" t="s">
        <v>35</v>
      </c>
      <c r="F15" s="14">
        <f t="shared" si="4"/>
        <v>0</v>
      </c>
      <c r="G15" s="14"/>
      <c r="H15" s="15" t="str">
        <f t="shared" si="5"/>
        <v/>
      </c>
      <c r="I15" s="16"/>
      <c r="J15" s="16"/>
      <c r="K15" s="16"/>
      <c r="L15" s="16"/>
      <c r="M15" s="16"/>
      <c r="N15" s="16"/>
      <c r="O15" s="16"/>
      <c r="P15" s="16"/>
      <c r="Q15" s="17">
        <f t="shared" si="6"/>
        <v>0</v>
      </c>
      <c r="R15" s="3">
        <f t="shared" si="7"/>
        <v>0</v>
      </c>
      <c r="S15" s="18"/>
      <c r="T15" s="19"/>
      <c r="U15" s="19"/>
      <c r="V15" s="19"/>
      <c r="W15" s="52"/>
      <c r="X15" s="46"/>
      <c r="Y15" s="46"/>
      <c r="Z15" s="52"/>
      <c r="AA15" s="19"/>
      <c r="AB15" s="42" t="s">
        <v>19</v>
      </c>
      <c r="AC15" s="43"/>
      <c r="AD15" s="44" t="s">
        <v>21</v>
      </c>
      <c r="AE15" s="44"/>
      <c r="AF15" s="46"/>
      <c r="AG15" s="46"/>
      <c r="AH15" s="46"/>
      <c r="AI15" s="48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2" customFormat="1" ht="20.100000000000001" customHeight="1">
      <c r="A16" s="6"/>
      <c r="B16" s="6"/>
      <c r="C16" s="6"/>
      <c r="D16" s="4"/>
      <c r="E16" s="21"/>
      <c r="F16" s="22"/>
      <c r="G16" s="22"/>
      <c r="H16" s="23"/>
      <c r="I16" s="22"/>
      <c r="J16" s="22"/>
      <c r="K16" s="22"/>
      <c r="L16" s="22"/>
      <c r="M16" s="22"/>
      <c r="N16" s="22"/>
      <c r="O16" s="22"/>
      <c r="P16" s="22"/>
      <c r="Q16" s="24"/>
      <c r="R16" s="5"/>
      <c r="S16" s="18"/>
      <c r="T16" s="19"/>
      <c r="U16" s="19"/>
      <c r="V16" s="19"/>
      <c r="W16" s="52"/>
      <c r="X16" s="52"/>
      <c r="Y16" s="52"/>
      <c r="Z16" s="52"/>
      <c r="AA16" s="18"/>
      <c r="AB16" s="45"/>
      <c r="AC16" s="46"/>
      <c r="AD16" s="47"/>
      <c r="AE16" s="48"/>
      <c r="AF16" s="48"/>
      <c r="AG16" s="48"/>
      <c r="AH16" s="48"/>
      <c r="AI16" s="48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12" customFormat="1" ht="20.100000000000001" customHeight="1">
      <c r="A17" s="6"/>
      <c r="B17" s="6"/>
      <c r="C17" s="6"/>
      <c r="D17" s="2">
        <v>1</v>
      </c>
      <c r="E17" s="26" t="s">
        <v>36</v>
      </c>
      <c r="F17" s="14">
        <f>SUM(I17:P17)</f>
        <v>0</v>
      </c>
      <c r="G17" s="14"/>
      <c r="H17" s="15" t="str">
        <f>IF(COUNT(I17:P17)=0,"",F17/COUNT(I17:P17))</f>
        <v/>
      </c>
      <c r="I17" s="16"/>
      <c r="J17" s="16"/>
      <c r="K17" s="16"/>
      <c r="L17" s="16"/>
      <c r="M17" s="16"/>
      <c r="N17" s="16"/>
      <c r="O17" s="16"/>
      <c r="P17" s="16"/>
      <c r="Q17" s="17">
        <f>R17-MIN(I17:P17)</f>
        <v>0</v>
      </c>
      <c r="R17" s="3">
        <f>MAX(I17:P17)</f>
        <v>0</v>
      </c>
      <c r="S17" s="18"/>
      <c r="T17" s="19"/>
      <c r="U17" s="19"/>
      <c r="V17" s="19"/>
      <c r="W17" s="52"/>
      <c r="X17" s="52"/>
      <c r="Y17" s="52"/>
      <c r="Z17" s="52"/>
      <c r="AA17" s="18"/>
      <c r="AB17" s="48"/>
      <c r="AC17" s="48"/>
      <c r="AD17" s="48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12" customFormat="1" ht="20.100000000000001" customHeight="1">
      <c r="A18" s="6"/>
      <c r="B18" s="6"/>
      <c r="C18" s="6"/>
      <c r="D18" s="2">
        <v>2</v>
      </c>
      <c r="E18" s="26" t="s">
        <v>37</v>
      </c>
      <c r="F18" s="14">
        <f>SUM(I18:P18)</f>
        <v>0</v>
      </c>
      <c r="G18" s="14"/>
      <c r="H18" s="15" t="str">
        <f>IF(COUNT(I18:P18)=0,"",F18/COUNT(I18:P18))</f>
        <v/>
      </c>
      <c r="I18" s="16"/>
      <c r="J18" s="16"/>
      <c r="K18" s="16"/>
      <c r="L18" s="16"/>
      <c r="M18" s="16"/>
      <c r="N18" s="16"/>
      <c r="O18" s="16"/>
      <c r="P18" s="16"/>
      <c r="Q18" s="17">
        <f>R18-MIN(I18:P18)</f>
        <v>0</v>
      </c>
      <c r="R18" s="3">
        <f>MAX(I18:P18)</f>
        <v>0</v>
      </c>
      <c r="S18" s="18"/>
      <c r="T18" s="19"/>
      <c r="U18" s="19"/>
      <c r="V18" s="19"/>
      <c r="W18" s="19"/>
      <c r="X18" s="19"/>
      <c r="Y18" s="19"/>
      <c r="Z18" s="19"/>
      <c r="AA18" s="18"/>
      <c r="AB18" s="48"/>
      <c r="AC18" s="48"/>
      <c r="AD18" s="48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12" customFormat="1" ht="20.100000000000001" customHeight="1">
      <c r="A19" s="6"/>
      <c r="B19" s="6"/>
      <c r="C19" s="6"/>
      <c r="D19" s="2">
        <v>3</v>
      </c>
      <c r="E19" s="26" t="s">
        <v>38</v>
      </c>
      <c r="F19" s="14">
        <f>SUM(I19:P19)</f>
        <v>0</v>
      </c>
      <c r="G19" s="14"/>
      <c r="H19" s="15" t="str">
        <f>IF(COUNT(I19:P19)=0,"",F19/COUNT(I19:P19))</f>
        <v/>
      </c>
      <c r="I19" s="16"/>
      <c r="J19" s="16"/>
      <c r="K19" s="16"/>
      <c r="L19" s="16"/>
      <c r="M19" s="16"/>
      <c r="N19" s="16"/>
      <c r="O19" s="16"/>
      <c r="P19" s="16"/>
      <c r="Q19" s="17">
        <f>R19-MIN(I19:P19)</f>
        <v>0</v>
      </c>
      <c r="R19" s="3">
        <f>MAX(I19:P19)</f>
        <v>0</v>
      </c>
      <c r="S19" s="18"/>
      <c r="T19" s="19"/>
      <c r="U19" s="19"/>
      <c r="V19" s="19"/>
      <c r="W19" s="19"/>
      <c r="X19" s="19"/>
      <c r="Y19" s="19"/>
      <c r="Z19" s="19"/>
      <c r="AA19" s="18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2" customFormat="1" ht="20.100000000000001" customHeight="1">
      <c r="A20" s="6"/>
      <c r="B20" s="6"/>
      <c r="C20" s="6"/>
      <c r="D20" s="2">
        <v>4</v>
      </c>
      <c r="E20" s="26" t="s">
        <v>39</v>
      </c>
      <c r="F20" s="14">
        <f>SUM(I20:P20)</f>
        <v>0</v>
      </c>
      <c r="G20" s="14"/>
      <c r="H20" s="15" t="str">
        <f>IF(COUNT(I20:P20)=0,"",F20/COUNT(I20:P20))</f>
        <v/>
      </c>
      <c r="I20" s="16"/>
      <c r="J20" s="16"/>
      <c r="K20" s="16"/>
      <c r="L20" s="16"/>
      <c r="M20" s="16"/>
      <c r="N20" s="16"/>
      <c r="O20" s="16"/>
      <c r="P20" s="16"/>
      <c r="Q20" s="17">
        <f>R20-MIN(I20:P20)</f>
        <v>0</v>
      </c>
      <c r="R20" s="3">
        <f>MAX(I20:P20)</f>
        <v>0</v>
      </c>
      <c r="S20" s="18"/>
      <c r="T20" s="19"/>
      <c r="U20" s="19"/>
      <c r="V20" s="19"/>
      <c r="W20" s="19"/>
      <c r="X20" s="19"/>
      <c r="Y20" s="19"/>
      <c r="Z20" s="19"/>
      <c r="AA20" s="18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2" customFormat="1" ht="20.100000000000001" customHeight="1">
      <c r="A21" s="6"/>
      <c r="B21" s="6"/>
      <c r="C21" s="6"/>
      <c r="D21" s="2">
        <v>5</v>
      </c>
      <c r="E21" s="26" t="s">
        <v>40</v>
      </c>
      <c r="F21" s="14">
        <f>SUM(I21:P21)</f>
        <v>0</v>
      </c>
      <c r="G21" s="14"/>
      <c r="H21" s="15" t="str">
        <f>IF(COUNT(I21:P21)=0,"",F21/COUNT(I21:P21))</f>
        <v/>
      </c>
      <c r="I21" s="16"/>
      <c r="J21" s="16"/>
      <c r="K21" s="16"/>
      <c r="L21" s="16"/>
      <c r="M21" s="16"/>
      <c r="N21" s="16"/>
      <c r="O21" s="16"/>
      <c r="P21" s="16"/>
      <c r="Q21" s="17">
        <f>R21-MIN(I21:P21)</f>
        <v>0</v>
      </c>
      <c r="R21" s="3">
        <f>MAX(I21:P21)</f>
        <v>0</v>
      </c>
      <c r="S21" s="46"/>
      <c r="T21" s="46"/>
      <c r="U21" s="46"/>
      <c r="V21" s="46"/>
      <c r="W21" s="46"/>
      <c r="X21" s="46"/>
      <c r="Y21" s="46"/>
      <c r="Z21" s="46"/>
      <c r="AA21" s="4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12" customFormat="1" ht="20.100000000000001" customHeight="1">
      <c r="A22" s="6"/>
      <c r="B22" s="6"/>
      <c r="C22" s="6"/>
      <c r="D22" s="2">
        <v>6</v>
      </c>
      <c r="E22" s="26" t="s">
        <v>41</v>
      </c>
      <c r="F22" s="14">
        <f t="shared" ref="F22:F24" si="8">SUM(I22:P22)</f>
        <v>0</v>
      </c>
      <c r="G22" s="14"/>
      <c r="H22" s="15" t="str">
        <f t="shared" ref="H22:H24" si="9">IF(COUNT(I22:P22)=0,"",F22/COUNT(I22:P22))</f>
        <v/>
      </c>
      <c r="I22" s="16"/>
      <c r="J22" s="16"/>
      <c r="K22" s="16"/>
      <c r="L22" s="16"/>
      <c r="M22" s="16"/>
      <c r="N22" s="16"/>
      <c r="O22" s="16"/>
      <c r="P22" s="16"/>
      <c r="Q22" s="17">
        <f t="shared" ref="Q22:Q24" si="10">R22-MIN(I22:P22)</f>
        <v>0</v>
      </c>
      <c r="R22" s="3">
        <f t="shared" ref="R22:R24" si="11">MAX(I22:P22)</f>
        <v>0</v>
      </c>
      <c r="S22" s="46"/>
      <c r="T22" s="46"/>
      <c r="U22" s="46"/>
      <c r="V22" s="46"/>
      <c r="W22" s="46"/>
      <c r="X22" s="46"/>
      <c r="Y22" s="46"/>
      <c r="Z22" s="46"/>
      <c r="AA22" s="4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12" customFormat="1" ht="20.100000000000001" customHeight="1" thickBot="1">
      <c r="A23" s="6"/>
      <c r="B23" s="6"/>
      <c r="C23" s="6"/>
      <c r="D23" s="2">
        <v>7</v>
      </c>
      <c r="E23" s="26" t="s">
        <v>42</v>
      </c>
      <c r="F23" s="14">
        <f t="shared" si="8"/>
        <v>0</v>
      </c>
      <c r="G23" s="14"/>
      <c r="H23" s="15" t="str">
        <f t="shared" si="9"/>
        <v/>
      </c>
      <c r="I23" s="16"/>
      <c r="J23" s="16"/>
      <c r="K23" s="16"/>
      <c r="L23" s="16"/>
      <c r="M23" s="16"/>
      <c r="N23" s="16"/>
      <c r="O23" s="16"/>
      <c r="P23" s="16"/>
      <c r="Q23" s="17">
        <f t="shared" si="10"/>
        <v>0</v>
      </c>
      <c r="R23" s="3">
        <f t="shared" si="11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12" customFormat="1" ht="20.100000000000001" customHeight="1" thickBot="1">
      <c r="A24" s="6"/>
      <c r="B24" s="6"/>
      <c r="C24" s="6"/>
      <c r="D24" s="2">
        <v>8</v>
      </c>
      <c r="E24" s="26" t="s">
        <v>43</v>
      </c>
      <c r="F24" s="14">
        <f t="shared" si="8"/>
        <v>0</v>
      </c>
      <c r="G24" s="14">
        <v>8</v>
      </c>
      <c r="H24" s="15" t="str">
        <f t="shared" si="9"/>
        <v/>
      </c>
      <c r="I24" s="16"/>
      <c r="J24" s="16"/>
      <c r="K24" s="16"/>
      <c r="L24" s="16"/>
      <c r="M24" s="16"/>
      <c r="N24" s="16"/>
      <c r="O24" s="16"/>
      <c r="P24" s="16"/>
      <c r="Q24" s="17">
        <f t="shared" si="10"/>
        <v>0</v>
      </c>
      <c r="R24" s="3">
        <f t="shared" si="11"/>
        <v>0</v>
      </c>
      <c r="S24" s="29" t="s">
        <v>4</v>
      </c>
      <c r="T24" s="84" t="s">
        <v>5</v>
      </c>
      <c r="U24" s="84" t="s">
        <v>6</v>
      </c>
      <c r="V24" s="84" t="s">
        <v>7</v>
      </c>
      <c r="W24" s="84" t="s">
        <v>8</v>
      </c>
      <c r="X24" s="84" t="s">
        <v>9</v>
      </c>
      <c r="Y24" s="84" t="s">
        <v>10</v>
      </c>
      <c r="Z24" s="84" t="s">
        <v>11</v>
      </c>
      <c r="AA24" s="84" t="s">
        <v>12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12" customFormat="1" ht="24" customHeight="1" thickBot="1">
      <c r="A25" s="6"/>
      <c r="B25" s="6"/>
      <c r="C25" s="6"/>
      <c r="D25" s="80" t="s">
        <v>13</v>
      </c>
      <c r="E25" s="40" t="s">
        <v>23</v>
      </c>
      <c r="F25" s="30"/>
      <c r="G25" s="30"/>
      <c r="H25" s="30"/>
      <c r="I25" s="31">
        <f>SUM(I4:I9)+IF(I9&gt;0,8,0)</f>
        <v>0</v>
      </c>
      <c r="J25" s="31">
        <f>SUM(J4:J9)+IF(J9&gt;0,8,0)</f>
        <v>0</v>
      </c>
      <c r="K25" s="31">
        <f t="shared" ref="K25:P25" si="12">SUM(K4:K9)+IF(K9&gt;0,8,0)</f>
        <v>0</v>
      </c>
      <c r="L25" s="31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1">
        <f t="shared" si="12"/>
        <v>0</v>
      </c>
      <c r="Q25" s="30">
        <f>SUM(I25:P25)</f>
        <v>0</v>
      </c>
      <c r="R25" s="32"/>
      <c r="S25" s="33">
        <f>SUM(T25:AA25)</f>
        <v>0</v>
      </c>
      <c r="T25" s="83">
        <f>IF(I25=0,0,IF(I25=MAX($I$25:$I$27),2,IF(I25=MIN($I$25:$I$27),0,1)))</f>
        <v>0</v>
      </c>
      <c r="U25" s="83">
        <f>IF(J25=0,0,IF(J25=MAX($J$25:$J$27),2,IF(J25=MIN($J$25:$J$27),0,1)))</f>
        <v>0</v>
      </c>
      <c r="V25" s="83">
        <f>IF(K25=0,0,IF(K25=MAX($K$25:$K$27),2,IF(K25=MIN($K$25:$K$27),0,1)))</f>
        <v>0</v>
      </c>
      <c r="W25" s="83">
        <f>IF(L25=0,0,IF(L25=MAX($L$25:$L$27),2,IF(L25=MIN($L$25:$L$27),0,1)))</f>
        <v>0</v>
      </c>
      <c r="X25" s="83">
        <f>IF(M25=0,0,IF(M25=MAX($M$25:$M$27),2,IF(M25=MIN($M$25:$M$27),0,1)))</f>
        <v>0</v>
      </c>
      <c r="Y25" s="83">
        <f>IF(N25=0,0,IF(N25=MAX($N$25:$N$27),2,IF(N25=MIN($N$25:$N$27),0,1)))</f>
        <v>0</v>
      </c>
      <c r="Z25" s="83">
        <f>IF(O25=0,0,IF(O25=MAX($O$25:$O$27),2,IF(O25=MIN($O$25:$O$27),0,1)))</f>
        <v>0</v>
      </c>
      <c r="AA25" s="83">
        <f>IF(P25=0,0,IF(P25=MAX($P$25:$P$27),2,IF(P25=MIN($P$25:$P$27),0,1)))</f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12" customFormat="1" ht="25.5" customHeight="1" thickBot="1">
      <c r="A26" s="6"/>
      <c r="B26" s="6"/>
      <c r="C26" s="6"/>
      <c r="D26" s="81"/>
      <c r="E26" s="41" t="s">
        <v>24</v>
      </c>
      <c r="F26" s="35"/>
      <c r="G26" s="35"/>
      <c r="H26" s="35"/>
      <c r="I26" s="36">
        <f t="shared" ref="I26:P26" si="13">SUM(I11:I15)</f>
        <v>0</v>
      </c>
      <c r="J26" s="36">
        <f t="shared" si="13"/>
        <v>0</v>
      </c>
      <c r="K26" s="36">
        <f t="shared" si="13"/>
        <v>0</v>
      </c>
      <c r="L26" s="36">
        <f t="shared" si="13"/>
        <v>0</v>
      </c>
      <c r="M26" s="36">
        <f t="shared" si="13"/>
        <v>0</v>
      </c>
      <c r="N26" s="36">
        <f t="shared" si="13"/>
        <v>0</v>
      </c>
      <c r="O26" s="36">
        <f t="shared" si="13"/>
        <v>0</v>
      </c>
      <c r="P26" s="36">
        <f t="shared" si="13"/>
        <v>0</v>
      </c>
      <c r="Q26" s="35">
        <f>SUM(I26:P26)</f>
        <v>0</v>
      </c>
      <c r="R26" s="37"/>
      <c r="S26" s="38">
        <f>SUM(T26:AA26)</f>
        <v>0</v>
      </c>
      <c r="T26" s="34">
        <f>IF(I26=0,0,IF(I26=MAX($I$25:$I$27),2,IF(I26=MIN($I$25:$I$27),0,1)))</f>
        <v>0</v>
      </c>
      <c r="U26" s="34">
        <f t="shared" ref="U26:U27" si="14">IF(J26=0,0,IF(J26=MAX($J$25:$J$27),2,IF(J26=MIN($J$25:$J$27),0,1)))</f>
        <v>0</v>
      </c>
      <c r="V26" s="34">
        <f t="shared" ref="V26:V27" si="15">IF(K26=0,0,IF(K26=MAX($K$25:$K$27),2,IF(K26=MIN($K$25:$K$27),0,1)))</f>
        <v>0</v>
      </c>
      <c r="W26" s="34">
        <f t="shared" ref="W26:W27" si="16">IF(L26=0,0,IF(L26=MAX($L$25:$L$27),2,IF(L26=MIN($L$25:$L$27),0,1)))</f>
        <v>0</v>
      </c>
      <c r="X26" s="34">
        <f t="shared" ref="X26:X27" si="17">IF(M26=0,0,IF(M26=MAX($M$25:$M$27),2,IF(M26=MIN($M$25:$M$27),0,1)))</f>
        <v>0</v>
      </c>
      <c r="Y26" s="34">
        <f t="shared" ref="Y26:Y27" si="18">IF(N26=0,0,IF(N26=MAX($N$25:$N$27),2,IF(N26=MIN($N$25:$N$27),0,1)))</f>
        <v>0</v>
      </c>
      <c r="Z26" s="34">
        <f t="shared" ref="Z26:Z27" si="19">IF(O26=0,0,IF(O26=MAX($O$25:$O$27),2,IF(O26=MIN($O$25:$O$27),0,1)))</f>
        <v>0</v>
      </c>
      <c r="AA26" s="34">
        <f t="shared" ref="AA26:AA27" si="20">IF(P26=0,0,IF(P26=MAX($P$25:$P$27),2,IF(P26=MIN($P$25:$P$27),0,1)))</f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12" customFormat="1" ht="26.25" customHeight="1" thickBot="1">
      <c r="A27" s="6"/>
      <c r="B27" s="6"/>
      <c r="C27" s="6"/>
      <c r="D27" s="81"/>
      <c r="E27" s="40" t="s">
        <v>30</v>
      </c>
      <c r="F27" s="30"/>
      <c r="G27" s="30"/>
      <c r="H27" s="30"/>
      <c r="I27" s="31">
        <f>SUM(I17:I24)+IF(I24&gt;0,8,0)</f>
        <v>0</v>
      </c>
      <c r="J27" s="31">
        <f t="shared" ref="J27:P27" si="21">SUM(J17:J24)+IF(J24&gt;0,8,0)</f>
        <v>0</v>
      </c>
      <c r="K27" s="31">
        <f t="shared" si="21"/>
        <v>0</v>
      </c>
      <c r="L27" s="31">
        <f t="shared" si="21"/>
        <v>0</v>
      </c>
      <c r="M27" s="31">
        <f t="shared" si="21"/>
        <v>0</v>
      </c>
      <c r="N27" s="31">
        <f t="shared" si="21"/>
        <v>0</v>
      </c>
      <c r="O27" s="31">
        <f t="shared" si="21"/>
        <v>0</v>
      </c>
      <c r="P27" s="31">
        <f t="shared" si="21"/>
        <v>0</v>
      </c>
      <c r="Q27" s="30">
        <f>SUM(I27:P27)</f>
        <v>0</v>
      </c>
      <c r="R27" s="32"/>
      <c r="S27" s="39">
        <f>SUM(T27:AA27)</f>
        <v>0</v>
      </c>
      <c r="T27" s="34">
        <f>IF(I27=0,0,IF(I27=MAX($I$25:$I$27),2,IF(I27=MIN($I$25:$I$27),0,1)))</f>
        <v>0</v>
      </c>
      <c r="U27" s="34">
        <f t="shared" si="14"/>
        <v>0</v>
      </c>
      <c r="V27" s="34">
        <f t="shared" si="15"/>
        <v>0</v>
      </c>
      <c r="W27" s="34">
        <f t="shared" si="16"/>
        <v>0</v>
      </c>
      <c r="X27" s="34">
        <f t="shared" si="17"/>
        <v>0</v>
      </c>
      <c r="Y27" s="34">
        <f t="shared" si="18"/>
        <v>0</v>
      </c>
      <c r="Z27" s="34">
        <f t="shared" si="19"/>
        <v>0</v>
      </c>
      <c r="AA27" s="34">
        <f t="shared" si="20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12" customFormat="1" ht="20.100000000000001" customHeight="1" thickBot="1">
      <c r="A28" s="6"/>
      <c r="B28" s="48"/>
      <c r="C28" s="48"/>
      <c r="D28" s="67"/>
      <c r="E28" s="68"/>
      <c r="F28" s="69"/>
      <c r="G28" s="69"/>
      <c r="H28" s="69"/>
      <c r="I28" s="70"/>
      <c r="J28" s="70"/>
      <c r="K28" s="70"/>
      <c r="L28" s="70"/>
      <c r="M28" s="70"/>
      <c r="N28" s="70"/>
      <c r="O28" s="70"/>
      <c r="P28" s="70"/>
      <c r="Q28" s="69"/>
      <c r="R28" s="71"/>
      <c r="S28" s="72"/>
      <c r="T28" s="73"/>
      <c r="U28" s="73"/>
      <c r="V28" s="73"/>
      <c r="W28" s="73"/>
      <c r="X28" s="73"/>
      <c r="Y28" s="73"/>
      <c r="Z28" s="73"/>
      <c r="AA28" s="74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12" customFormat="1" ht="20.100000000000001" customHeight="1">
      <c r="A29" s="6"/>
      <c r="B29" s="48"/>
      <c r="C29" s="48"/>
      <c r="D29" s="53"/>
      <c r="E29" s="54"/>
      <c r="F29" s="55"/>
      <c r="G29" s="55"/>
      <c r="H29" s="56"/>
      <c r="I29" s="57"/>
      <c r="J29" s="57"/>
      <c r="K29" s="57"/>
      <c r="L29" s="57"/>
      <c r="M29" s="57"/>
      <c r="N29" s="57"/>
      <c r="O29" s="57"/>
      <c r="P29" s="57"/>
      <c r="Q29" s="58"/>
      <c r="R29" s="59"/>
      <c r="S29" s="18"/>
      <c r="T29" s="19"/>
      <c r="U29" s="19"/>
      <c r="V29" s="19"/>
      <c r="W29" s="19"/>
      <c r="X29" s="19"/>
      <c r="Y29" s="19"/>
      <c r="Z29" s="19"/>
      <c r="AA29" s="18"/>
      <c r="AB29" s="48"/>
      <c r="AC29" s="48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12" customFormat="1" ht="20.100000000000001" customHeight="1">
      <c r="A30" s="6"/>
      <c r="B30" s="48"/>
      <c r="C30" s="48"/>
      <c r="D30" s="60"/>
      <c r="E30" s="61"/>
      <c r="F30" s="62"/>
      <c r="G30" s="62"/>
      <c r="H30" s="63"/>
      <c r="I30" s="64"/>
      <c r="J30" s="64"/>
      <c r="K30" s="64"/>
      <c r="L30" s="64"/>
      <c r="M30" s="64"/>
      <c r="N30" s="64"/>
      <c r="O30" s="64"/>
      <c r="P30" s="64"/>
      <c r="Q30" s="65"/>
      <c r="R30" s="66"/>
      <c r="S30" s="46"/>
      <c r="T30" s="46"/>
      <c r="U30" s="46"/>
      <c r="V30" s="46"/>
      <c r="W30" s="46"/>
      <c r="X30" s="46"/>
      <c r="Y30" s="46"/>
      <c r="Z30" s="46"/>
      <c r="AA30" s="46"/>
      <c r="AB30" s="48"/>
      <c r="AC30" s="48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12" customFormat="1" ht="20.100000000000001" customHeight="1">
      <c r="A31" s="6"/>
      <c r="B31" s="48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51" t="str">
        <f>IF(S25&gt;=13,"WINNER"," ")</f>
        <v xml:space="preserve"> </v>
      </c>
      <c r="AC31" s="48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12" customFormat="1" ht="20.100000000000001" customHeight="1">
      <c r="A32" s="6"/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51" t="str">
        <f>IF(S26&gt;=13,"WINNER"," ")</f>
        <v xml:space="preserve"> </v>
      </c>
      <c r="AC32" s="48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2:29" ht="22.35" customHeight="1">
      <c r="B33" s="49"/>
      <c r="C33" s="49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 t="str">
        <f>IF(S27&gt;=13,"WINNER"," ")</f>
        <v xml:space="preserve"> </v>
      </c>
      <c r="AC33" s="49"/>
    </row>
    <row r="34" spans="2:29">
      <c r="C34" s="49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 t="str">
        <f>IF(S28&gt;=13,"WINNER"," ")</f>
        <v xml:space="preserve"> </v>
      </c>
      <c r="AC34" s="49"/>
    </row>
    <row r="35" spans="2:29" ht="18">
      <c r="B35" s="28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49"/>
      <c r="AC35" s="49"/>
    </row>
    <row r="36" spans="2:29" ht="18">
      <c r="B36" s="28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49"/>
    </row>
    <row r="37" spans="2:29" s="1" customFormat="1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2:29" s="1" customFormat="1"/>
    <row r="39" spans="2:29" s="1" customFormat="1"/>
    <row r="40" spans="2:29" s="1" customFormat="1"/>
    <row r="41" spans="2:29" s="1" customFormat="1"/>
    <row r="42" spans="2:29" s="1" customFormat="1"/>
    <row r="43" spans="2:29" s="1" customFormat="1"/>
    <row r="44" spans="2:29" s="1" customFormat="1"/>
    <row r="45" spans="2:29" s="1" customFormat="1"/>
    <row r="46" spans="2:29" s="1" customFormat="1"/>
    <row r="47" spans="2:29" s="1" customFormat="1"/>
    <row r="48" spans="2:29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</sheetData>
  <sheetProtection selectLockedCells="1" selectUnlockedCells="1"/>
  <mergeCells count="4">
    <mergeCell ref="D1:AA2"/>
    <mergeCell ref="D3:E3"/>
    <mergeCell ref="AB12:AE12"/>
    <mergeCell ref="D25:D27"/>
  </mergeCells>
  <conditionalFormatting sqref="I4:P15 I17:P24">
    <cfRule type="cellIs" dxfId="10" priority="12" stopIfTrue="1" operator="greaterThan">
      <formula>199</formula>
    </cfRule>
  </conditionalFormatting>
  <conditionalFormatting sqref="G29 F29:F30 Q29:Q30 Q4:Q15 F4:G15 F17:G24 Q17:Q24">
    <cfRule type="cellIs" dxfId="9" priority="13" stopIfTrue="1" operator="greaterThan">
      <formula>1799</formula>
    </cfRule>
  </conditionalFormatting>
  <conditionalFormatting sqref="H4:H15 H17:H24">
    <cfRule type="cellIs" dxfId="8" priority="14" stopIfTrue="1" operator="greaterThan">
      <formula>199.99</formula>
    </cfRule>
  </conditionalFormatting>
  <conditionalFormatting sqref="E4:E15 E29:E30 E17:E27">
    <cfRule type="cellIs" dxfId="7" priority="15" stopIfTrue="1" operator="equal">
      <formula>"ŻŻŻ"</formula>
    </cfRule>
  </conditionalFormatting>
  <conditionalFormatting sqref="I16:P16">
    <cfRule type="cellIs" dxfId="6" priority="8" stopIfTrue="1" operator="greaterThan">
      <formula>199</formula>
    </cfRule>
  </conditionalFormatting>
  <conditionalFormatting sqref="F16:G16 Q16">
    <cfRule type="cellIs" dxfId="5" priority="9" stopIfTrue="1" operator="greaterThan">
      <formula>1799</formula>
    </cfRule>
  </conditionalFormatting>
  <conditionalFormatting sqref="H16">
    <cfRule type="cellIs" dxfId="4" priority="10" stopIfTrue="1" operator="greaterThan">
      <formula>199.99</formula>
    </cfRule>
  </conditionalFormatting>
  <conditionalFormatting sqref="E16">
    <cfRule type="cellIs" dxfId="3" priority="11" stopIfTrue="1" operator="equal">
      <formula>"ŻŻŻ"</formula>
    </cfRule>
  </conditionalFormatting>
  <conditionalFormatting sqref="E28">
    <cfRule type="cellIs" dxfId="2" priority="3" stopIfTrue="1" operator="equal">
      <formula>"ŻŻŻ"</formula>
    </cfRule>
  </conditionalFormatting>
  <conditionalFormatting sqref="I29:P30">
    <cfRule type="cellIs" dxfId="1" priority="2" stopIfTrue="1" operator="greaterThan">
      <formula>199</formula>
    </cfRule>
  </conditionalFormatting>
  <conditionalFormatting sqref="H29:H30">
    <cfRule type="cellIs" dxfId="0" priority="1" stopIfTrue="1" operator="greaterThan">
      <formula>199.99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baraże ligowe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Patexus</dc:creator>
  <cp:lastModifiedBy>Patexus</cp:lastModifiedBy>
  <dcterms:created xsi:type="dcterms:W3CDTF">2016-06-18T17:25:16Z</dcterms:created>
  <dcterms:modified xsi:type="dcterms:W3CDTF">2019-05-31T17:01:02Z</dcterms:modified>
</cp:coreProperties>
</file>