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270" windowHeight="7785" firstSheet="11" activeTab="12"/>
  </bookViews>
  <sheets>
    <sheet name="Eliminacje - 1 tura - Pn." sheetId="1" r:id="rId1"/>
    <sheet name="Eliminacje - 2 tura - Pn." sheetId="15" r:id="rId2"/>
    <sheet name="Eliminacje - 3 tura - Wt." sheetId="19" r:id="rId3"/>
    <sheet name="Eliminacje - 4 tura - Wt." sheetId="20" r:id="rId4"/>
    <sheet name="Eliminacje - 5 tura - Śr." sheetId="21" r:id="rId5"/>
    <sheet name="Eliminacje - 6 tura - Śr." sheetId="22" r:id="rId6"/>
    <sheet name="Eliminacje - 7 tura - Czw." sheetId="23" r:id="rId7"/>
    <sheet name="Eliminacje - 8 tura - Pią." sheetId="24" r:id="rId8"/>
    <sheet name="Eliminacje - 9 tura - Pią." sheetId="25" r:id="rId9"/>
    <sheet name="Eliminacje - 10 tura - Pią." sheetId="26" r:id="rId10"/>
    <sheet name="Eliminacje - 11 tura - Sob." sheetId="28" r:id="rId11"/>
    <sheet name="Eliminacje - 12 tura - Sob." sheetId="29" r:id="rId12"/>
    <sheet name="Kategoria A (bez handicapów)" sheetId="16" r:id="rId13"/>
    <sheet name="Kategoria A (z handicapami)" sheetId="18" r:id="rId14"/>
    <sheet name="Kategoria C" sheetId="17" r:id="rId15"/>
  </sheets>
  <calcPr calcId="124519"/>
</workbook>
</file>

<file path=xl/calcChain.xml><?xml version="1.0" encoding="utf-8"?>
<calcChain xmlns="http://schemas.openxmlformats.org/spreadsheetml/2006/main">
  <c r="M27" i="16"/>
  <c r="M14" i="29"/>
  <c r="L20"/>
  <c r="M20" s="1"/>
  <c r="L14"/>
  <c r="M46" i="18" l="1"/>
  <c r="O46" s="1"/>
  <c r="M9"/>
  <c r="N9" s="1"/>
  <c r="L40" i="16"/>
  <c r="M40" s="1"/>
  <c r="L8"/>
  <c r="M8" s="1"/>
  <c r="M41" i="18"/>
  <c r="O41" s="1"/>
  <c r="L30" i="16"/>
  <c r="M30" s="1"/>
  <c r="M34" i="18"/>
  <c r="N34" s="1"/>
  <c r="L32" i="16"/>
  <c r="M32" s="1"/>
  <c r="M38" i="18"/>
  <c r="N38" s="1"/>
  <c r="M51"/>
  <c r="N51" s="1"/>
  <c r="L51" i="16"/>
  <c r="M51" s="1"/>
  <c r="L35"/>
  <c r="M35" s="1"/>
  <c r="M50" i="18"/>
  <c r="N50" s="1"/>
  <c r="L50" i="16"/>
  <c r="M50" s="1"/>
  <c r="M45" i="18"/>
  <c r="N45" s="1"/>
  <c r="M6"/>
  <c r="O6" s="1"/>
  <c r="L44" i="16"/>
  <c r="M44" s="1"/>
  <c r="L9"/>
  <c r="M9" s="1"/>
  <c r="L17" i="29"/>
  <c r="M17" s="1"/>
  <c r="L21"/>
  <c r="M21" s="1"/>
  <c r="L18"/>
  <c r="M18" s="1"/>
  <c r="L13"/>
  <c r="M13" s="1"/>
  <c r="L12"/>
  <c r="M12" s="1"/>
  <c r="L9"/>
  <c r="M9" s="1"/>
  <c r="L8"/>
  <c r="M8" s="1"/>
  <c r="L10"/>
  <c r="M10" s="1"/>
  <c r="L5"/>
  <c r="M5" s="1"/>
  <c r="L6"/>
  <c r="M6" s="1"/>
  <c r="L15"/>
  <c r="M15" s="1"/>
  <c r="L3"/>
  <c r="M3" s="1"/>
  <c r="L11"/>
  <c r="M11" s="1"/>
  <c r="L7"/>
  <c r="M7" s="1"/>
  <c r="L16"/>
  <c r="M16" s="1"/>
  <c r="L19"/>
  <c r="M19" s="1"/>
  <c r="L4"/>
  <c r="M4" s="1"/>
  <c r="L2"/>
  <c r="M2" s="1"/>
  <c r="M48" i="18"/>
  <c r="O48" s="1"/>
  <c r="L47" i="16"/>
  <c r="M47" s="1"/>
  <c r="M31" i="18"/>
  <c r="O31" s="1"/>
  <c r="L36" i="16"/>
  <c r="M36" s="1"/>
  <c r="M28" i="18"/>
  <c r="O28" s="1"/>
  <c r="L37" i="16"/>
  <c r="M37" s="1"/>
  <c r="M7" i="28"/>
  <c r="L7"/>
  <c r="M32" i="18"/>
  <c r="O32" s="1"/>
  <c r="L33" i="16"/>
  <c r="M33" s="1"/>
  <c r="L6" i="28"/>
  <c r="M6" s="1"/>
  <c r="L9"/>
  <c r="M9" s="1"/>
  <c r="L8"/>
  <c r="M8" s="1"/>
  <c r="L4"/>
  <c r="M4" s="1"/>
  <c r="L5"/>
  <c r="M5" s="1"/>
  <c r="L3"/>
  <c r="M3" s="1"/>
  <c r="L2"/>
  <c r="M2" s="1"/>
  <c r="L53" i="16"/>
  <c r="M53" s="1"/>
  <c r="L52"/>
  <c r="M52" s="1"/>
  <c r="L49"/>
  <c r="M49" s="1"/>
  <c r="L28"/>
  <c r="M28" s="1"/>
  <c r="L48"/>
  <c r="M48" s="1"/>
  <c r="L46"/>
  <c r="M46" s="1"/>
  <c r="L45"/>
  <c r="M45" s="1"/>
  <c r="L43"/>
  <c r="M43" s="1"/>
  <c r="L42"/>
  <c r="M42" s="1"/>
  <c r="L41"/>
  <c r="M41" s="1"/>
  <c r="L38"/>
  <c r="M38" s="1"/>
  <c r="L39"/>
  <c r="M39" s="1"/>
  <c r="L25"/>
  <c r="M25" s="1"/>
  <c r="L34"/>
  <c r="M34" s="1"/>
  <c r="L31"/>
  <c r="M31" s="1"/>
  <c r="L29"/>
  <c r="M29" s="1"/>
  <c r="L27"/>
  <c r="L26"/>
  <c r="M26" s="1"/>
  <c r="L15"/>
  <c r="M15" s="1"/>
  <c r="L24"/>
  <c r="M24" s="1"/>
  <c r="L23"/>
  <c r="M23" s="1"/>
  <c r="L22"/>
  <c r="M22" s="1"/>
  <c r="L21"/>
  <c r="M21" s="1"/>
  <c r="L20"/>
  <c r="M20" s="1"/>
  <c r="L7"/>
  <c r="M7" s="1"/>
  <c r="L19"/>
  <c r="M19" s="1"/>
  <c r="L18"/>
  <c r="M18" s="1"/>
  <c r="L17"/>
  <c r="M17" s="1"/>
  <c r="L16"/>
  <c r="M16" s="1"/>
  <c r="L14"/>
  <c r="M14" s="1"/>
  <c r="L13"/>
  <c r="M13" s="1"/>
  <c r="L12"/>
  <c r="M12" s="1"/>
  <c r="L11"/>
  <c r="M11" s="1"/>
  <c r="L10"/>
  <c r="M10" s="1"/>
  <c r="L6"/>
  <c r="M6" s="1"/>
  <c r="L5"/>
  <c r="M5" s="1"/>
  <c r="L4"/>
  <c r="M4" s="1"/>
  <c r="L3"/>
  <c r="M3" s="1"/>
  <c r="L2"/>
  <c r="M2" s="1"/>
  <c r="M44" i="18"/>
  <c r="O44" s="1"/>
  <c r="M40"/>
  <c r="O40" s="1"/>
  <c r="L4" i="26"/>
  <c r="M4" s="1"/>
  <c r="L9"/>
  <c r="M9" s="1"/>
  <c r="L3"/>
  <c r="M3" s="1"/>
  <c r="L6"/>
  <c r="M6" s="1"/>
  <c r="L8"/>
  <c r="M8" s="1"/>
  <c r="L2"/>
  <c r="M2" s="1"/>
  <c r="L5"/>
  <c r="M5" s="1"/>
  <c r="L7"/>
  <c r="M7" s="1"/>
  <c r="M6" i="17"/>
  <c r="L6"/>
  <c r="M7" i="18"/>
  <c r="N7" s="1"/>
  <c r="L7" i="17"/>
  <c r="M7" s="1"/>
  <c r="M20" i="18"/>
  <c r="N20" s="1"/>
  <c r="M12"/>
  <c r="O12" s="1"/>
  <c r="M37"/>
  <c r="O37" s="1"/>
  <c r="L4" i="25"/>
  <c r="M4" s="1"/>
  <c r="L8"/>
  <c r="M8" s="1"/>
  <c r="L9"/>
  <c r="M9" s="1"/>
  <c r="L10"/>
  <c r="M10" s="1"/>
  <c r="L3"/>
  <c r="M3" s="1"/>
  <c r="L5"/>
  <c r="M5" s="1"/>
  <c r="L2"/>
  <c r="M2" s="1"/>
  <c r="L7"/>
  <c r="M7" s="1"/>
  <c r="L6"/>
  <c r="M6" s="1"/>
  <c r="N41" i="18" l="1"/>
  <c r="O50"/>
  <c r="O51"/>
  <c r="O45"/>
  <c r="O38"/>
  <c r="O34"/>
  <c r="N6"/>
  <c r="O9"/>
  <c r="N46"/>
  <c r="N44"/>
  <c r="N32"/>
  <c r="N28"/>
  <c r="N31"/>
  <c r="N48"/>
  <c r="N40"/>
  <c r="N37"/>
  <c r="N12"/>
  <c r="O7"/>
  <c r="O20"/>
  <c r="M18"/>
  <c r="O18" s="1"/>
  <c r="M52"/>
  <c r="O52" s="1"/>
  <c r="M8"/>
  <c r="N8" s="1"/>
  <c r="L7" i="24"/>
  <c r="M7" s="1"/>
  <c r="L4"/>
  <c r="M4" s="1"/>
  <c r="L6"/>
  <c r="M6" s="1"/>
  <c r="L3"/>
  <c r="M3" s="1"/>
  <c r="L5"/>
  <c r="M5" s="1"/>
  <c r="L2"/>
  <c r="M2" s="1"/>
  <c r="M13" i="18"/>
  <c r="N13" s="1"/>
  <c r="O8" l="1"/>
  <c r="N18"/>
  <c r="N52"/>
  <c r="O13"/>
  <c r="L6" i="23"/>
  <c r="M6" s="1"/>
  <c r="L7"/>
  <c r="M7" s="1"/>
  <c r="L2"/>
  <c r="M2" s="1"/>
  <c r="L3"/>
  <c r="M3" s="1"/>
  <c r="L4"/>
  <c r="M4" s="1"/>
  <c r="L5"/>
  <c r="M5" s="1"/>
  <c r="L13" i="22"/>
  <c r="M13" s="1"/>
  <c r="L17"/>
  <c r="M17" s="1"/>
  <c r="L21"/>
  <c r="M21" s="1"/>
  <c r="L9"/>
  <c r="M9" s="1"/>
  <c r="L7"/>
  <c r="M7" s="1"/>
  <c r="L15"/>
  <c r="M15" s="1"/>
  <c r="L19"/>
  <c r="M19" s="1"/>
  <c r="L14"/>
  <c r="M14" s="1"/>
  <c r="L8"/>
  <c r="M8" s="1"/>
  <c r="L20"/>
  <c r="M20" s="1"/>
  <c r="L6"/>
  <c r="M6" s="1"/>
  <c r="L10"/>
  <c r="M10" s="1"/>
  <c r="L16"/>
  <c r="M16" s="1"/>
  <c r="L5"/>
  <c r="M5" s="1"/>
  <c r="L18"/>
  <c r="M18" s="1"/>
  <c r="L4"/>
  <c r="M4" s="1"/>
  <c r="L11"/>
  <c r="M11" s="1"/>
  <c r="L2"/>
  <c r="M2" s="1"/>
  <c r="L12"/>
  <c r="M12" s="1"/>
  <c r="L3"/>
  <c r="M3" s="1"/>
  <c r="M17" i="18"/>
  <c r="N17" s="1"/>
  <c r="M5"/>
  <c r="O5" s="1"/>
  <c r="M43"/>
  <c r="N43" s="1"/>
  <c r="M14"/>
  <c r="O14" s="1"/>
  <c r="M23"/>
  <c r="O23" s="1"/>
  <c r="M35"/>
  <c r="N35" s="1"/>
  <c r="M25"/>
  <c r="O25" s="1"/>
  <c r="M4"/>
  <c r="N4" s="1"/>
  <c r="M24"/>
  <c r="N24" s="1"/>
  <c r="M39"/>
  <c r="N39" s="1"/>
  <c r="M11"/>
  <c r="O11" s="1"/>
  <c r="L13" i="21"/>
  <c r="M13" s="1"/>
  <c r="L7"/>
  <c r="M7" s="1"/>
  <c r="L9"/>
  <c r="M9" s="1"/>
  <c r="L10"/>
  <c r="M10" s="1"/>
  <c r="L11"/>
  <c r="M11" s="1"/>
  <c r="L15"/>
  <c r="M15" s="1"/>
  <c r="L4"/>
  <c r="M4" s="1"/>
  <c r="L16"/>
  <c r="M16" s="1"/>
  <c r="L6"/>
  <c r="M6" s="1"/>
  <c r="L12"/>
  <c r="M12" s="1"/>
  <c r="L3"/>
  <c r="M3" s="1"/>
  <c r="L2"/>
  <c r="M2" s="1"/>
  <c r="L14"/>
  <c r="M14" s="1"/>
  <c r="L8"/>
  <c r="M8" s="1"/>
  <c r="L5"/>
  <c r="M5" s="1"/>
  <c r="M49" i="18"/>
  <c r="O49" s="1"/>
  <c r="L2" i="17"/>
  <c r="M2" s="1"/>
  <c r="L4" i="20"/>
  <c r="M4" s="1"/>
  <c r="L2"/>
  <c r="M2" s="1"/>
  <c r="L7"/>
  <c r="M7" s="1"/>
  <c r="L3"/>
  <c r="M3" s="1"/>
  <c r="L5"/>
  <c r="M5" s="1"/>
  <c r="L6"/>
  <c r="M6" s="1"/>
  <c r="O24" i="18" l="1"/>
  <c r="O43"/>
  <c r="O39"/>
  <c r="N23"/>
  <c r="O35"/>
  <c r="N25"/>
  <c r="O17"/>
  <c r="N11"/>
  <c r="N14"/>
  <c r="N5"/>
  <c r="O4"/>
  <c r="N49"/>
  <c r="M36"/>
  <c r="N36" s="1"/>
  <c r="L7" i="19"/>
  <c r="M7" s="1"/>
  <c r="L8"/>
  <c r="M8" s="1"/>
  <c r="L6"/>
  <c r="M6" s="1"/>
  <c r="L2"/>
  <c r="M2" s="1"/>
  <c r="L3"/>
  <c r="M3" s="1"/>
  <c r="L5"/>
  <c r="M5" s="1"/>
  <c r="L4"/>
  <c r="M4" s="1"/>
  <c r="M30" i="18"/>
  <c r="N30" s="1"/>
  <c r="M27"/>
  <c r="N27" s="1"/>
  <c r="M15"/>
  <c r="O15" s="1"/>
  <c r="M42"/>
  <c r="O42" s="1"/>
  <c r="M3"/>
  <c r="O3" s="1"/>
  <c r="M22"/>
  <c r="N22" s="1"/>
  <c r="M21"/>
  <c r="O21" s="1"/>
  <c r="M10"/>
  <c r="O10" s="1"/>
  <c r="L10" i="17"/>
  <c r="M10" s="1"/>
  <c r="L8"/>
  <c r="M8" s="1"/>
  <c r="L9"/>
  <c r="M9" s="1"/>
  <c r="L4"/>
  <c r="M4" s="1"/>
  <c r="L3"/>
  <c r="M3" s="1"/>
  <c r="M53" i="18"/>
  <c r="N53" s="1"/>
  <c r="M2"/>
  <c r="N2" s="1"/>
  <c r="M47"/>
  <c r="N47" s="1"/>
  <c r="M29"/>
  <c r="N29" s="1"/>
  <c r="M26"/>
  <c r="N26" s="1"/>
  <c r="M33"/>
  <c r="N33" s="1"/>
  <c r="M19"/>
  <c r="N19" s="1"/>
  <c r="M16"/>
  <c r="N16" s="1"/>
  <c r="L13" i="15"/>
  <c r="M13" s="1"/>
  <c r="L2"/>
  <c r="M2" s="1"/>
  <c r="L10"/>
  <c r="M10" s="1"/>
  <c r="L12"/>
  <c r="M12" s="1"/>
  <c r="L7"/>
  <c r="M7" s="1"/>
  <c r="L15"/>
  <c r="M15" s="1"/>
  <c r="L6"/>
  <c r="M6" s="1"/>
  <c r="N21" i="18" l="1"/>
  <c r="N15"/>
  <c r="O36"/>
  <c r="N3"/>
  <c r="O47"/>
  <c r="N10"/>
  <c r="N42"/>
  <c r="O27"/>
  <c r="O30"/>
  <c r="O26"/>
  <c r="O53"/>
  <c r="O2"/>
  <c r="O33"/>
  <c r="O22"/>
  <c r="O29"/>
  <c r="O19"/>
  <c r="O16"/>
  <c r="L8" i="15"/>
  <c r="M8" s="1"/>
  <c r="L3"/>
  <c r="M3" s="1"/>
  <c r="L21"/>
  <c r="M21" s="1"/>
  <c r="L11"/>
  <c r="M11" s="1"/>
  <c r="L5" i="17"/>
  <c r="M5" s="1"/>
  <c r="L16" i="15" l="1"/>
  <c r="M16" s="1"/>
  <c r="L20"/>
  <c r="M20" s="1"/>
  <c r="L19"/>
  <c r="M19" s="1"/>
  <c r="L17"/>
  <c r="M17" s="1"/>
  <c r="L18"/>
  <c r="M18" s="1"/>
  <c r="L4"/>
  <c r="M4" s="1"/>
  <c r="L14"/>
  <c r="M14" s="1"/>
  <c r="L5"/>
  <c r="M5" s="1"/>
  <c r="L9"/>
  <c r="M9" s="1"/>
  <c r="L8" i="1"/>
  <c r="M8" s="1"/>
  <c r="L6"/>
  <c r="M6" s="1"/>
  <c r="L3"/>
  <c r="M3" s="1"/>
  <c r="L4"/>
  <c r="M4" s="1"/>
  <c r="L10"/>
  <c r="M10" s="1"/>
  <c r="L5"/>
  <c r="M5" s="1"/>
  <c r="L9"/>
  <c r="M9" s="1"/>
  <c r="L2"/>
  <c r="M2" s="1"/>
  <c r="L7"/>
  <c r="M7" s="1"/>
</calcChain>
</file>

<file path=xl/sharedStrings.xml><?xml version="1.0" encoding="utf-8"?>
<sst xmlns="http://schemas.openxmlformats.org/spreadsheetml/2006/main" count="958" uniqueCount="99">
  <si>
    <t>Miejsce</t>
  </si>
  <si>
    <t>Zawodnik</t>
  </si>
  <si>
    <t>Klub</t>
  </si>
  <si>
    <t>Licencja</t>
  </si>
  <si>
    <t>1 gra</t>
  </si>
  <si>
    <t>2 gra</t>
  </si>
  <si>
    <t>3 gra</t>
  </si>
  <si>
    <t>4 gra</t>
  </si>
  <si>
    <t>5 gra</t>
  </si>
  <si>
    <t>6 gra</t>
  </si>
  <si>
    <t>Totall</t>
  </si>
  <si>
    <t>Średnia</t>
  </si>
  <si>
    <t>Martin Club Poznań</t>
  </si>
  <si>
    <t>Sztorm Gdańsk</t>
  </si>
  <si>
    <t>Mariusz Bentkowski</t>
  </si>
  <si>
    <t>Janusz Jabłoński</t>
  </si>
  <si>
    <t>Wojciech Piotrowski</t>
  </si>
  <si>
    <t>Pin Busters Ostróda</t>
  </si>
  <si>
    <t>Janusz Sworczuk</t>
  </si>
  <si>
    <t>Ryszard Korkowski</t>
  </si>
  <si>
    <t>Błażej Wiśniewski</t>
  </si>
  <si>
    <t>Daniel Wiśniewski</t>
  </si>
  <si>
    <t>KSBB Kwidzyn</t>
  </si>
  <si>
    <t>Jan Fedorowicz</t>
  </si>
  <si>
    <t>Tomasz Brzęczek</t>
  </si>
  <si>
    <t>U7 Gdynia</t>
  </si>
  <si>
    <t>WKB Warszawa</t>
  </si>
  <si>
    <t>KCKB Jura</t>
  </si>
  <si>
    <t>Przemysław Antuszewicz</t>
  </si>
  <si>
    <t>Kuba Gapiński</t>
  </si>
  <si>
    <t>Jacek Dudko</t>
  </si>
  <si>
    <t>Andrzej Meronk</t>
  </si>
  <si>
    <t>-</t>
  </si>
  <si>
    <t>Tomasz Tokarczyk</t>
  </si>
  <si>
    <t>Mariusz Górski</t>
  </si>
  <si>
    <t>Patryk Krupiński</t>
  </si>
  <si>
    <t>Kategoria</t>
  </si>
  <si>
    <t>A</t>
  </si>
  <si>
    <t>C</t>
  </si>
  <si>
    <t>Tomasz Lutowski</t>
  </si>
  <si>
    <t>Marcin Kremer</t>
  </si>
  <si>
    <t>Andrzej Czyżewski</t>
  </si>
  <si>
    <t>Lech Wojciechowski</t>
  </si>
  <si>
    <t>Jerzy Bentkowski</t>
  </si>
  <si>
    <t>Krzysztof Bentkowski</t>
  </si>
  <si>
    <t>Handicap</t>
  </si>
  <si>
    <t>Totall + Hndc</t>
  </si>
  <si>
    <t>Tomasz Zglenicki</t>
  </si>
  <si>
    <t>Adam Daraż</t>
  </si>
  <si>
    <t>ŁKB Łódź</t>
  </si>
  <si>
    <t>Patryk Bakir</t>
  </si>
  <si>
    <t>Aleksander Stępień</t>
  </si>
  <si>
    <t>Paweł Pasternak</t>
  </si>
  <si>
    <t>Krzysztof Olesiński</t>
  </si>
  <si>
    <t>Adam Błaszczak</t>
  </si>
  <si>
    <t>Dariusz Chiliński</t>
  </si>
  <si>
    <t>Mirosław Pająk</t>
  </si>
  <si>
    <t>Zulfia Saetgareeva</t>
  </si>
  <si>
    <t>Jacek Skorupa</t>
  </si>
  <si>
    <t>Przemysław Falkowski</t>
  </si>
  <si>
    <t>Andrzej Kumpiecki</t>
  </si>
  <si>
    <t>Danuta Dudko</t>
  </si>
  <si>
    <t>TKB Toruń</t>
  </si>
  <si>
    <t>Emka Koszalin</t>
  </si>
  <si>
    <t>Rodło Piła</t>
  </si>
  <si>
    <t>Brajan Kastner</t>
  </si>
  <si>
    <t>Dorjan Elbląg</t>
  </si>
  <si>
    <t>Mariusz Musialik</t>
  </si>
  <si>
    <t>Andrzej Czernis</t>
  </si>
  <si>
    <t>Tomasz Użyński</t>
  </si>
  <si>
    <t>Michał Brachaniec</t>
  </si>
  <si>
    <t>KS Bowling Team</t>
  </si>
  <si>
    <t>Łukasz Mierzchała</t>
  </si>
  <si>
    <t>Raymond McDowell</t>
  </si>
  <si>
    <t>KB Katowice</t>
  </si>
  <si>
    <t>Radosław Rybacki</t>
  </si>
  <si>
    <t>Bronisław Kozłowski</t>
  </si>
  <si>
    <t>Dario Ostróda</t>
  </si>
  <si>
    <t>Krzysztof Trójczak</t>
  </si>
  <si>
    <t>Jerzy Żurawik</t>
  </si>
  <si>
    <t>Zenon Zengota</t>
  </si>
  <si>
    <t>Poniedziałek</t>
  </si>
  <si>
    <t>Wtorek</t>
  </si>
  <si>
    <t>Środa</t>
  </si>
  <si>
    <t>Czwartek</t>
  </si>
  <si>
    <t>Licencja jednorazowa</t>
  </si>
  <si>
    <t>Lucyna Charęzińska</t>
  </si>
  <si>
    <t>Piotr Karpiński</t>
  </si>
  <si>
    <t>Janusz Pietraszek</t>
  </si>
  <si>
    <t>Marek Charęziński</t>
  </si>
  <si>
    <t>Allan Yearwood</t>
  </si>
  <si>
    <t>Marta Michalus</t>
  </si>
  <si>
    <t>Małgorzata Kiedrowska</t>
  </si>
  <si>
    <t>Dawid Szpański</t>
  </si>
  <si>
    <t>Paweł Żołnowski</t>
  </si>
  <si>
    <t>Sebastian Wójcik</t>
  </si>
  <si>
    <t>Rafał Ges</t>
  </si>
  <si>
    <t>Jerzy Pawlukowicz</t>
  </si>
  <si>
    <t>Paweł Bielski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</si>
</sst>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indexed="10"/>
      <name val="Tahoma"/>
      <family val="2"/>
      <charset val="238"/>
    </font>
    <font>
      <sz val="11"/>
      <color indexed="30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17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color rgb="FF00B05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2" borderId="0" xfId="1" applyFont="1" applyFill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0" fillId="2" borderId="0" xfId="0" applyFill="1"/>
    <xf numFmtId="0" fontId="6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3" borderId="0" xfId="0" applyFont="1" applyFill="1"/>
    <xf numFmtId="0" fontId="9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/>
    <xf numFmtId="0" fontId="10" fillId="3" borderId="1" xfId="0" applyFont="1" applyFill="1" applyBorder="1" applyAlignment="1">
      <alignment horizontal="center"/>
    </xf>
    <xf numFmtId="0" fontId="9" fillId="2" borderId="0" xfId="0" applyFont="1" applyFill="1"/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2" fontId="5" fillId="2" borderId="7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1025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9525</xdr:rowOff>
    </xdr:from>
    <xdr:to>
      <xdr:col>16</xdr:col>
      <xdr:colOff>19050</xdr:colOff>
      <xdr:row>13</xdr:row>
      <xdr:rowOff>171450</xdr:rowOff>
    </xdr:to>
    <xdr:pic>
      <xdr:nvPicPr>
        <xdr:cNvPr id="1026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14</xdr:row>
      <xdr:rowOff>161925</xdr:rowOff>
    </xdr:from>
    <xdr:to>
      <xdr:col>16</xdr:col>
      <xdr:colOff>76199</xdr:colOff>
      <xdr:row>22</xdr:row>
      <xdr:rowOff>66675</xdr:rowOff>
    </xdr:to>
    <xdr:pic>
      <xdr:nvPicPr>
        <xdr:cNvPr id="2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6765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22</xdr:row>
      <xdr:rowOff>161925</xdr:rowOff>
    </xdr:from>
    <xdr:to>
      <xdr:col>17</xdr:col>
      <xdr:colOff>247650</xdr:colOff>
      <xdr:row>26</xdr:row>
      <xdr:rowOff>95250</xdr:rowOff>
    </xdr:to>
    <xdr:pic>
      <xdr:nvPicPr>
        <xdr:cNvPr id="3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412432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47775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10</xdr:row>
      <xdr:rowOff>171450</xdr:rowOff>
    </xdr:from>
    <xdr:to>
      <xdr:col>16</xdr:col>
      <xdr:colOff>76199</xdr:colOff>
      <xdr:row>18</xdr:row>
      <xdr:rowOff>76200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1431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18</xdr:row>
      <xdr:rowOff>161925</xdr:rowOff>
    </xdr:from>
    <xdr:to>
      <xdr:col>17</xdr:col>
      <xdr:colOff>247650</xdr:colOff>
      <xdr:row>22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3581400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47775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10</xdr:row>
      <xdr:rowOff>171450</xdr:rowOff>
    </xdr:from>
    <xdr:to>
      <xdr:col>16</xdr:col>
      <xdr:colOff>76199</xdr:colOff>
      <xdr:row>18</xdr:row>
      <xdr:rowOff>76200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1962150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18</xdr:row>
      <xdr:rowOff>161925</xdr:rowOff>
    </xdr:from>
    <xdr:to>
      <xdr:col>17</xdr:col>
      <xdr:colOff>247650</xdr:colOff>
      <xdr:row>22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340042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47775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10</xdr:row>
      <xdr:rowOff>171450</xdr:rowOff>
    </xdr:from>
    <xdr:to>
      <xdr:col>16</xdr:col>
      <xdr:colOff>76199</xdr:colOff>
      <xdr:row>18</xdr:row>
      <xdr:rowOff>76200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1962150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28575</xdr:colOff>
      <xdr:row>18</xdr:row>
      <xdr:rowOff>171450</xdr:rowOff>
    </xdr:from>
    <xdr:to>
      <xdr:col>17</xdr:col>
      <xdr:colOff>323850</xdr:colOff>
      <xdr:row>22</xdr:row>
      <xdr:rowOff>104775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00" y="3409950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9525</xdr:rowOff>
    </xdr:from>
    <xdr:to>
      <xdr:col>16</xdr:col>
      <xdr:colOff>19050</xdr:colOff>
      <xdr:row>13</xdr:row>
      <xdr:rowOff>171450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13</xdr:row>
      <xdr:rowOff>161925</xdr:rowOff>
    </xdr:from>
    <xdr:to>
      <xdr:col>16</xdr:col>
      <xdr:colOff>76199</xdr:colOff>
      <xdr:row>21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6765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57151</xdr:colOff>
      <xdr:row>21</xdr:row>
      <xdr:rowOff>161925</xdr:rowOff>
    </xdr:from>
    <xdr:to>
      <xdr:col>17</xdr:col>
      <xdr:colOff>247651</xdr:colOff>
      <xdr:row>25</xdr:row>
      <xdr:rowOff>85725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3576" y="3943350"/>
          <a:ext cx="2933700" cy="6572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6" name="Obraz 5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9525</xdr:rowOff>
    </xdr:from>
    <xdr:to>
      <xdr:col>16</xdr:col>
      <xdr:colOff>19050</xdr:colOff>
      <xdr:row>13</xdr:row>
      <xdr:rowOff>171450</xdr:rowOff>
    </xdr:to>
    <xdr:pic>
      <xdr:nvPicPr>
        <xdr:cNvPr id="7" name="Obraz 6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4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13</xdr:row>
      <xdr:rowOff>161925</xdr:rowOff>
    </xdr:from>
    <xdr:to>
      <xdr:col>16</xdr:col>
      <xdr:colOff>76199</xdr:colOff>
      <xdr:row>21</xdr:row>
      <xdr:rowOff>66675</xdr:rowOff>
    </xdr:to>
    <xdr:pic>
      <xdr:nvPicPr>
        <xdr:cNvPr id="8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34481" y="2495550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57151</xdr:colOff>
      <xdr:row>21</xdr:row>
      <xdr:rowOff>161925</xdr:rowOff>
    </xdr:from>
    <xdr:to>
      <xdr:col>17</xdr:col>
      <xdr:colOff>247651</xdr:colOff>
      <xdr:row>25</xdr:row>
      <xdr:rowOff>76200</xdr:rowOff>
    </xdr:to>
    <xdr:pic>
      <xdr:nvPicPr>
        <xdr:cNvPr id="9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858376" y="3943350"/>
          <a:ext cx="2933700" cy="6572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0</xdr:row>
      <xdr:rowOff>0</xdr:rowOff>
    </xdr:from>
    <xdr:to>
      <xdr:col>18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161406</xdr:colOff>
      <xdr:row>7</xdr:row>
      <xdr:rowOff>9525</xdr:rowOff>
    </xdr:from>
    <xdr:to>
      <xdr:col>18</xdr:col>
      <xdr:colOff>19050</xdr:colOff>
      <xdr:row>13</xdr:row>
      <xdr:rowOff>171450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47456</xdr:colOff>
      <xdr:row>13</xdr:row>
      <xdr:rowOff>161925</xdr:rowOff>
    </xdr:from>
    <xdr:to>
      <xdr:col>18</xdr:col>
      <xdr:colOff>76199</xdr:colOff>
      <xdr:row>21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495550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66675</xdr:colOff>
      <xdr:row>22</xdr:row>
      <xdr:rowOff>9525</xdr:rowOff>
    </xdr:from>
    <xdr:to>
      <xdr:col>19</xdr:col>
      <xdr:colOff>361950</xdr:colOff>
      <xdr:row>25</xdr:row>
      <xdr:rowOff>123825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82350" y="397192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9525</xdr:rowOff>
    </xdr:from>
    <xdr:to>
      <xdr:col>16</xdr:col>
      <xdr:colOff>19050</xdr:colOff>
      <xdr:row>13</xdr:row>
      <xdr:rowOff>171450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12</xdr:row>
      <xdr:rowOff>161925</xdr:rowOff>
    </xdr:from>
    <xdr:to>
      <xdr:col>16</xdr:col>
      <xdr:colOff>76199</xdr:colOff>
      <xdr:row>20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495550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20</xdr:row>
      <xdr:rowOff>161925</xdr:rowOff>
    </xdr:from>
    <xdr:to>
      <xdr:col>17</xdr:col>
      <xdr:colOff>247650</xdr:colOff>
      <xdr:row>24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3943350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9525</xdr:rowOff>
    </xdr:from>
    <xdr:to>
      <xdr:col>16</xdr:col>
      <xdr:colOff>19050</xdr:colOff>
      <xdr:row>13</xdr:row>
      <xdr:rowOff>171450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14</xdr:row>
      <xdr:rowOff>161925</xdr:rowOff>
    </xdr:from>
    <xdr:to>
      <xdr:col>16</xdr:col>
      <xdr:colOff>76199</xdr:colOff>
      <xdr:row>22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6765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22</xdr:row>
      <xdr:rowOff>161925</xdr:rowOff>
    </xdr:from>
    <xdr:to>
      <xdr:col>17</xdr:col>
      <xdr:colOff>247650</xdr:colOff>
      <xdr:row>26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412432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12</xdr:row>
      <xdr:rowOff>161925</xdr:rowOff>
    </xdr:from>
    <xdr:to>
      <xdr:col>16</xdr:col>
      <xdr:colOff>76199</xdr:colOff>
      <xdr:row>20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6765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20</xdr:row>
      <xdr:rowOff>161925</xdr:rowOff>
    </xdr:from>
    <xdr:to>
      <xdr:col>17</xdr:col>
      <xdr:colOff>247650</xdr:colOff>
      <xdr:row>24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412432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47775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11</xdr:row>
      <xdr:rowOff>161925</xdr:rowOff>
    </xdr:from>
    <xdr:to>
      <xdr:col>16</xdr:col>
      <xdr:colOff>76199</xdr:colOff>
      <xdr:row>19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31457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19</xdr:row>
      <xdr:rowOff>161925</xdr:rowOff>
    </xdr:from>
    <xdr:to>
      <xdr:col>17</xdr:col>
      <xdr:colOff>247650</xdr:colOff>
      <xdr:row>23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376237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9525</xdr:rowOff>
    </xdr:from>
    <xdr:to>
      <xdr:col>16</xdr:col>
      <xdr:colOff>19050</xdr:colOff>
      <xdr:row>13</xdr:row>
      <xdr:rowOff>171450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14</xdr:row>
      <xdr:rowOff>161925</xdr:rowOff>
    </xdr:from>
    <xdr:to>
      <xdr:col>16</xdr:col>
      <xdr:colOff>76199</xdr:colOff>
      <xdr:row>22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6765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17</xdr:row>
      <xdr:rowOff>161925</xdr:rowOff>
    </xdr:from>
    <xdr:to>
      <xdr:col>17</xdr:col>
      <xdr:colOff>247650</xdr:colOff>
      <xdr:row>21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412432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9525</xdr:rowOff>
    </xdr:from>
    <xdr:to>
      <xdr:col>16</xdr:col>
      <xdr:colOff>19050</xdr:colOff>
      <xdr:row>13</xdr:row>
      <xdr:rowOff>171450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57300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14</xdr:row>
      <xdr:rowOff>161925</xdr:rowOff>
    </xdr:from>
    <xdr:to>
      <xdr:col>16</xdr:col>
      <xdr:colOff>76199</xdr:colOff>
      <xdr:row>22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6765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85725</xdr:colOff>
      <xdr:row>23</xdr:row>
      <xdr:rowOff>19050</xdr:rowOff>
    </xdr:from>
    <xdr:to>
      <xdr:col>17</xdr:col>
      <xdr:colOff>381000</xdr:colOff>
      <xdr:row>26</xdr:row>
      <xdr:rowOff>133350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82150" y="4162425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47775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11</xdr:row>
      <xdr:rowOff>161925</xdr:rowOff>
    </xdr:from>
    <xdr:to>
      <xdr:col>16</xdr:col>
      <xdr:colOff>76199</xdr:colOff>
      <xdr:row>19</xdr:row>
      <xdr:rowOff>66675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133600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19</xdr:row>
      <xdr:rowOff>161925</xdr:rowOff>
    </xdr:from>
    <xdr:to>
      <xdr:col>17</xdr:col>
      <xdr:colOff>247650</xdr:colOff>
      <xdr:row>23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3581400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47775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11</xdr:row>
      <xdr:rowOff>171450</xdr:rowOff>
    </xdr:from>
    <xdr:to>
      <xdr:col>16</xdr:col>
      <xdr:colOff>76199</xdr:colOff>
      <xdr:row>19</xdr:row>
      <xdr:rowOff>76200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1431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19</xdr:row>
      <xdr:rowOff>161925</xdr:rowOff>
    </xdr:from>
    <xdr:to>
      <xdr:col>17</xdr:col>
      <xdr:colOff>247650</xdr:colOff>
      <xdr:row>23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3581400"/>
          <a:ext cx="3038475" cy="6572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16</xdr:col>
      <xdr:colOff>457200</xdr:colOff>
      <xdr:row>7</xdr:row>
      <xdr:rowOff>0</xdr:rowOff>
    </xdr:to>
    <xdr:pic>
      <xdr:nvPicPr>
        <xdr:cNvPr id="2" name="Obraz 1" descr="Toky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0"/>
          <a:ext cx="2162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161406</xdr:colOff>
      <xdr:row>7</xdr:row>
      <xdr:rowOff>0</xdr:rowOff>
    </xdr:from>
    <xdr:to>
      <xdr:col>16</xdr:col>
      <xdr:colOff>19050</xdr:colOff>
      <xdr:row>13</xdr:row>
      <xdr:rowOff>161925</xdr:rowOff>
    </xdr:to>
    <xdr:pic>
      <xdr:nvPicPr>
        <xdr:cNvPr id="3" name="Obraz 2" descr="sb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3631" y="1247775"/>
          <a:ext cx="1229244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47456</xdr:colOff>
      <xdr:row>11</xdr:row>
      <xdr:rowOff>171450</xdr:rowOff>
    </xdr:from>
    <xdr:to>
      <xdr:col>16</xdr:col>
      <xdr:colOff>76199</xdr:colOff>
      <xdr:row>19</xdr:row>
      <xdr:rowOff>76200</xdr:rowOff>
    </xdr:to>
    <xdr:pic>
      <xdr:nvPicPr>
        <xdr:cNvPr id="4" name="Picture 1" descr="http://www.anglianproshop.co.uk/shop/images/rotogrip_rgb%2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9681" y="2143125"/>
          <a:ext cx="1400343" cy="1352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638175</xdr:colOff>
      <xdr:row>19</xdr:row>
      <xdr:rowOff>161925</xdr:rowOff>
    </xdr:from>
    <xdr:to>
      <xdr:col>17</xdr:col>
      <xdr:colOff>247650</xdr:colOff>
      <xdr:row>23</xdr:row>
      <xdr:rowOff>95250</xdr:rowOff>
    </xdr:to>
    <xdr:pic>
      <xdr:nvPicPr>
        <xdr:cNvPr id="5" name="Picture 2" descr="http://www.bowling-shop.pl/templates/client_tpl/pl/_images/loga/bsg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448800" y="3581400"/>
          <a:ext cx="303847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C9" sqref="C9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14</v>
      </c>
      <c r="C2" s="3" t="s">
        <v>66</v>
      </c>
      <c r="D2" s="11">
        <v>971</v>
      </c>
      <c r="E2" s="32" t="s">
        <v>37</v>
      </c>
      <c r="F2" s="3">
        <v>226</v>
      </c>
      <c r="G2" s="3">
        <v>227</v>
      </c>
      <c r="H2" s="3">
        <v>223</v>
      </c>
      <c r="I2" s="3">
        <v>226</v>
      </c>
      <c r="J2" s="3">
        <v>204</v>
      </c>
      <c r="K2" s="3">
        <v>246</v>
      </c>
      <c r="L2" s="5">
        <f t="shared" ref="L2:L10" si="0">SUM(F2:K2)</f>
        <v>1352</v>
      </c>
      <c r="M2" s="7">
        <f t="shared" ref="M2:M10" si="1">L2/6</f>
        <v>225.33333333333334</v>
      </c>
      <c r="O2" s="1"/>
      <c r="P2" s="1"/>
      <c r="Q2" s="1"/>
    </row>
    <row r="3" spans="1:17">
      <c r="A3" s="3">
        <v>2</v>
      </c>
      <c r="B3" s="3" t="s">
        <v>21</v>
      </c>
      <c r="C3" s="3" t="s">
        <v>22</v>
      </c>
      <c r="D3" s="11">
        <v>811</v>
      </c>
      <c r="E3" s="32" t="s">
        <v>37</v>
      </c>
      <c r="F3" s="3">
        <v>201</v>
      </c>
      <c r="G3" s="3">
        <v>265</v>
      </c>
      <c r="H3" s="3">
        <v>194</v>
      </c>
      <c r="I3" s="3">
        <v>214</v>
      </c>
      <c r="J3" s="3">
        <v>213</v>
      </c>
      <c r="K3" s="3">
        <v>209</v>
      </c>
      <c r="L3" s="5">
        <f t="shared" si="0"/>
        <v>1296</v>
      </c>
      <c r="M3" s="7">
        <f t="shared" si="1"/>
        <v>216</v>
      </c>
      <c r="O3" s="1"/>
      <c r="P3" s="1"/>
      <c r="Q3" s="1"/>
    </row>
    <row r="4" spans="1:17">
      <c r="A4" s="3">
        <v>3</v>
      </c>
      <c r="B4" s="3" t="s">
        <v>20</v>
      </c>
      <c r="C4" s="3" t="s">
        <v>22</v>
      </c>
      <c r="D4" s="11">
        <v>777</v>
      </c>
      <c r="E4" s="32" t="s">
        <v>37</v>
      </c>
      <c r="F4" s="3">
        <v>192</v>
      </c>
      <c r="G4" s="3">
        <v>223</v>
      </c>
      <c r="H4" s="3">
        <v>202</v>
      </c>
      <c r="I4" s="3">
        <v>220</v>
      </c>
      <c r="J4" s="3">
        <v>194</v>
      </c>
      <c r="K4" s="3">
        <v>180</v>
      </c>
      <c r="L4" s="5">
        <f t="shared" si="0"/>
        <v>1211</v>
      </c>
      <c r="M4" s="7">
        <f t="shared" si="1"/>
        <v>201.83333333333334</v>
      </c>
      <c r="O4" s="1"/>
      <c r="P4" s="1"/>
      <c r="Q4" s="1"/>
    </row>
    <row r="5" spans="1:17">
      <c r="A5" s="3">
        <v>4</v>
      </c>
      <c r="B5" s="3" t="s">
        <v>29</v>
      </c>
      <c r="C5" s="3" t="s">
        <v>26</v>
      </c>
      <c r="D5" s="11">
        <v>787</v>
      </c>
      <c r="E5" s="32" t="s">
        <v>37</v>
      </c>
      <c r="F5" s="3">
        <v>208</v>
      </c>
      <c r="G5" s="3">
        <v>222</v>
      </c>
      <c r="H5" s="3">
        <v>219</v>
      </c>
      <c r="I5" s="3">
        <v>166</v>
      </c>
      <c r="J5" s="3">
        <v>159</v>
      </c>
      <c r="K5" s="3">
        <v>215</v>
      </c>
      <c r="L5" s="5">
        <f t="shared" si="0"/>
        <v>1189</v>
      </c>
      <c r="M5" s="7">
        <f t="shared" si="1"/>
        <v>198.16666666666666</v>
      </c>
      <c r="O5" s="1"/>
      <c r="P5" s="1"/>
      <c r="Q5" s="1"/>
    </row>
    <row r="6" spans="1:17">
      <c r="A6" s="3">
        <v>5</v>
      </c>
      <c r="B6" s="3" t="s">
        <v>39</v>
      </c>
      <c r="C6" s="3" t="s">
        <v>12</v>
      </c>
      <c r="D6" s="11">
        <v>860</v>
      </c>
      <c r="E6" s="32" t="s">
        <v>37</v>
      </c>
      <c r="F6" s="3">
        <v>189</v>
      </c>
      <c r="G6" s="3">
        <v>233</v>
      </c>
      <c r="H6" s="3">
        <v>140</v>
      </c>
      <c r="I6" s="3">
        <v>184</v>
      </c>
      <c r="J6" s="3">
        <v>193</v>
      </c>
      <c r="K6" s="3">
        <v>236</v>
      </c>
      <c r="L6" s="5">
        <f t="shared" si="0"/>
        <v>1175</v>
      </c>
      <c r="M6" s="7">
        <f t="shared" si="1"/>
        <v>195.83333333333334</v>
      </c>
      <c r="O6" s="1"/>
      <c r="P6" s="1"/>
      <c r="Q6" s="1"/>
    </row>
    <row r="7" spans="1:17">
      <c r="A7" s="3">
        <v>6</v>
      </c>
      <c r="B7" s="3" t="s">
        <v>28</v>
      </c>
      <c r="C7" s="3" t="s">
        <v>27</v>
      </c>
      <c r="D7" s="11">
        <v>44</v>
      </c>
      <c r="E7" s="32" t="s">
        <v>37</v>
      </c>
      <c r="F7" s="3">
        <v>186</v>
      </c>
      <c r="G7" s="3">
        <v>255</v>
      </c>
      <c r="H7" s="3">
        <v>157</v>
      </c>
      <c r="I7" s="3">
        <v>202</v>
      </c>
      <c r="J7" s="3">
        <v>202</v>
      </c>
      <c r="K7" s="3">
        <v>160</v>
      </c>
      <c r="L7" s="5">
        <f t="shared" si="0"/>
        <v>1162</v>
      </c>
      <c r="M7" s="7">
        <f t="shared" si="1"/>
        <v>193.66666666666666</v>
      </c>
      <c r="O7" s="1"/>
      <c r="P7" s="1"/>
      <c r="Q7" s="1"/>
    </row>
    <row r="8" spans="1:17">
      <c r="A8" s="3">
        <v>7</v>
      </c>
      <c r="B8" s="3" t="s">
        <v>15</v>
      </c>
      <c r="C8" s="3" t="s">
        <v>66</v>
      </c>
      <c r="D8" s="11">
        <v>1447</v>
      </c>
      <c r="E8" s="32" t="s">
        <v>37</v>
      </c>
      <c r="F8" s="3">
        <v>209</v>
      </c>
      <c r="G8" s="3">
        <v>179</v>
      </c>
      <c r="H8" s="3">
        <v>143</v>
      </c>
      <c r="I8" s="3">
        <v>192</v>
      </c>
      <c r="J8" s="3">
        <v>160</v>
      </c>
      <c r="K8" s="3">
        <v>180</v>
      </c>
      <c r="L8" s="5">
        <f t="shared" si="0"/>
        <v>1063</v>
      </c>
      <c r="M8" s="7">
        <f t="shared" si="1"/>
        <v>177.16666666666666</v>
      </c>
      <c r="O8" s="1"/>
      <c r="P8" s="1"/>
      <c r="Q8" s="1"/>
    </row>
    <row r="9" spans="1:17">
      <c r="A9" s="3">
        <v>8</v>
      </c>
      <c r="B9" s="3" t="s">
        <v>34</v>
      </c>
      <c r="C9" s="3" t="s">
        <v>85</v>
      </c>
      <c r="D9" s="11" t="s">
        <v>32</v>
      </c>
      <c r="E9" s="32" t="s">
        <v>38</v>
      </c>
      <c r="F9" s="3">
        <v>146</v>
      </c>
      <c r="G9" s="3">
        <v>143</v>
      </c>
      <c r="H9" s="3">
        <v>149</v>
      </c>
      <c r="I9" s="3">
        <v>184</v>
      </c>
      <c r="J9" s="3">
        <v>151</v>
      </c>
      <c r="K9" s="3">
        <v>157</v>
      </c>
      <c r="L9" s="5">
        <f t="shared" si="0"/>
        <v>930</v>
      </c>
      <c r="M9" s="7">
        <f t="shared" si="1"/>
        <v>155</v>
      </c>
      <c r="O9" s="1"/>
      <c r="P9" s="1"/>
      <c r="Q9" s="1"/>
    </row>
    <row r="10" spans="1:17">
      <c r="A10" s="3">
        <v>9</v>
      </c>
      <c r="B10" s="3" t="s">
        <v>33</v>
      </c>
      <c r="C10" s="3" t="s">
        <v>13</v>
      </c>
      <c r="D10" s="11">
        <v>1151</v>
      </c>
      <c r="E10" s="32" t="s">
        <v>37</v>
      </c>
      <c r="F10" s="3">
        <v>168</v>
      </c>
      <c r="G10" s="3">
        <v>139</v>
      </c>
      <c r="H10" s="3">
        <v>212</v>
      </c>
      <c r="I10" s="3">
        <v>164</v>
      </c>
      <c r="J10" s="3">
        <v>129</v>
      </c>
      <c r="K10" s="3">
        <v>115</v>
      </c>
      <c r="L10" s="5">
        <f t="shared" si="0"/>
        <v>927</v>
      </c>
      <c r="M10" s="7">
        <f t="shared" si="1"/>
        <v>154.5</v>
      </c>
      <c r="O10" s="1"/>
      <c r="P10" s="1"/>
      <c r="Q10" s="1"/>
    </row>
    <row r="11" spans="1:17" s="15" customFormat="1">
      <c r="A11" s="23"/>
      <c r="B11" s="23"/>
      <c r="C11" s="23"/>
      <c r="D11" s="19"/>
      <c r="E11" s="30"/>
      <c r="F11" s="23"/>
      <c r="G11" s="23"/>
      <c r="H11" s="23"/>
      <c r="I11" s="23"/>
      <c r="J11" s="23"/>
      <c r="K11" s="23"/>
      <c r="L11" s="24"/>
      <c r="M11" s="25"/>
      <c r="O11" s="2"/>
      <c r="P11" s="2"/>
      <c r="Q11" s="2"/>
    </row>
    <row r="12" spans="1:17" s="15" customFormat="1">
      <c r="A12" s="23"/>
      <c r="B12"/>
      <c r="C12" s="23"/>
      <c r="D12" s="19"/>
      <c r="E12" s="30"/>
      <c r="F12" s="23"/>
      <c r="G12" s="23"/>
      <c r="H12" s="23"/>
      <c r="I12" s="23"/>
      <c r="J12" s="23"/>
      <c r="K12" s="23"/>
      <c r="L12" s="24"/>
      <c r="M12" s="25"/>
      <c r="O12" s="2"/>
      <c r="P12" s="2"/>
      <c r="Q12" s="2"/>
    </row>
    <row r="13" spans="1:17">
      <c r="A13" s="2"/>
      <c r="B13" s="2"/>
      <c r="C13" s="2"/>
      <c r="D13" s="19"/>
      <c r="F13" s="2"/>
      <c r="G13" s="2"/>
      <c r="H13" s="2"/>
      <c r="I13" s="2"/>
      <c r="J13" s="2"/>
      <c r="K13" s="2"/>
      <c r="L13" s="20"/>
      <c r="M13" s="21"/>
      <c r="O13" s="1"/>
      <c r="P13" s="1"/>
      <c r="Q13" s="1"/>
    </row>
    <row r="14" spans="1:17">
      <c r="A14" s="15"/>
      <c r="B14" s="15"/>
      <c r="C14" s="15"/>
      <c r="D14" s="22"/>
      <c r="F14" s="15"/>
      <c r="G14" s="15"/>
      <c r="H14" s="15"/>
      <c r="I14" s="15"/>
      <c r="J14"/>
      <c r="K14" s="15"/>
      <c r="L14" s="20"/>
      <c r="M14" s="21"/>
    </row>
    <row r="15" spans="1:17">
      <c r="A15" s="2"/>
      <c r="B15" s="2"/>
      <c r="C15" s="2"/>
      <c r="D15" s="19"/>
      <c r="F15" s="2"/>
      <c r="G15" s="2"/>
      <c r="H15" s="2"/>
      <c r="I15" s="2"/>
      <c r="J15" s="2"/>
      <c r="K15" s="2"/>
      <c r="L15" s="20"/>
      <c r="M15" s="21"/>
      <c r="O15" s="1"/>
      <c r="P15" s="1"/>
      <c r="Q15" s="1"/>
    </row>
    <row r="16" spans="1:17">
      <c r="A16" s="15"/>
      <c r="B16" s="15"/>
      <c r="C16" s="15"/>
      <c r="D16" s="22"/>
      <c r="F16" s="15"/>
      <c r="G16" s="15"/>
      <c r="H16" s="15"/>
      <c r="I16" s="15"/>
      <c r="J16" s="15"/>
      <c r="K16" s="15"/>
      <c r="L16" s="20"/>
      <c r="M16" s="21"/>
    </row>
    <row r="23" spans="15:15">
      <c r="O23" s="1"/>
    </row>
  </sheetData>
  <sortState ref="B2:M10">
    <sortCondition descending="1" ref="L2:L10"/>
  </sortState>
  <phoneticPr fontId="0" type="noConversion"/>
  <pageMargins left="0.7" right="0.7" top="0.75" bottom="0.75" header="0.3" footer="0.3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F19" sqref="F19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18</v>
      </c>
      <c r="C2" s="3" t="s">
        <v>66</v>
      </c>
      <c r="D2" s="11">
        <v>59</v>
      </c>
      <c r="E2" s="33" t="s">
        <v>37</v>
      </c>
      <c r="F2" s="3">
        <v>193</v>
      </c>
      <c r="G2" s="3">
        <v>211</v>
      </c>
      <c r="H2" s="3">
        <v>252</v>
      </c>
      <c r="I2" s="3">
        <v>247</v>
      </c>
      <c r="J2" s="3">
        <v>174</v>
      </c>
      <c r="K2" s="3">
        <v>215</v>
      </c>
      <c r="L2" s="5">
        <f t="shared" ref="L2:L9" si="0">SUM(F2:K2)</f>
        <v>1292</v>
      </c>
      <c r="M2" s="7">
        <f t="shared" ref="M2:M9" si="1">L2/6</f>
        <v>215.33333333333334</v>
      </c>
      <c r="O2" s="1"/>
      <c r="P2" s="1"/>
      <c r="Q2" s="1"/>
    </row>
    <row r="3" spans="1:17">
      <c r="A3" s="3">
        <v>2</v>
      </c>
      <c r="B3" s="3" t="s">
        <v>72</v>
      </c>
      <c r="C3" s="3" t="s">
        <v>62</v>
      </c>
      <c r="D3" s="11">
        <v>1144</v>
      </c>
      <c r="E3" s="32" t="s">
        <v>37</v>
      </c>
      <c r="F3" s="3">
        <v>193</v>
      </c>
      <c r="G3" s="3">
        <v>189</v>
      </c>
      <c r="H3" s="3">
        <v>190</v>
      </c>
      <c r="I3" s="3">
        <v>235</v>
      </c>
      <c r="J3" s="3">
        <v>209</v>
      </c>
      <c r="K3" s="3">
        <v>194</v>
      </c>
      <c r="L3" s="5">
        <f t="shared" si="0"/>
        <v>1210</v>
      </c>
      <c r="M3" s="7">
        <f t="shared" si="1"/>
        <v>201.66666666666666</v>
      </c>
      <c r="O3" s="1"/>
      <c r="P3" s="1"/>
      <c r="Q3" s="1"/>
    </row>
    <row r="4" spans="1:17">
      <c r="A4" s="3">
        <v>3</v>
      </c>
      <c r="B4" s="3" t="s">
        <v>80</v>
      </c>
      <c r="C4" s="3" t="s">
        <v>13</v>
      </c>
      <c r="D4" s="11">
        <v>1290</v>
      </c>
      <c r="E4" s="32" t="s">
        <v>37</v>
      </c>
      <c r="F4" s="3">
        <v>176</v>
      </c>
      <c r="G4" s="3">
        <v>214</v>
      </c>
      <c r="H4" s="3">
        <v>184</v>
      </c>
      <c r="I4" s="3">
        <v>150</v>
      </c>
      <c r="J4" s="3">
        <v>256</v>
      </c>
      <c r="K4" s="3">
        <v>214</v>
      </c>
      <c r="L4" s="5">
        <f t="shared" si="0"/>
        <v>1194</v>
      </c>
      <c r="M4" s="7">
        <f t="shared" si="1"/>
        <v>199</v>
      </c>
      <c r="O4" s="1"/>
      <c r="P4" s="1"/>
      <c r="Q4" s="1"/>
    </row>
    <row r="5" spans="1:17">
      <c r="A5" s="3">
        <v>4</v>
      </c>
      <c r="B5" s="3" t="s">
        <v>29</v>
      </c>
      <c r="C5" s="3" t="s">
        <v>26</v>
      </c>
      <c r="D5" s="11">
        <v>787</v>
      </c>
      <c r="E5" s="32" t="s">
        <v>37</v>
      </c>
      <c r="F5" s="3">
        <v>158</v>
      </c>
      <c r="G5" s="3">
        <v>235</v>
      </c>
      <c r="H5" s="3">
        <v>190</v>
      </c>
      <c r="I5" s="3">
        <v>235</v>
      </c>
      <c r="J5" s="3">
        <v>203</v>
      </c>
      <c r="K5" s="3">
        <v>155</v>
      </c>
      <c r="L5" s="5">
        <f t="shared" si="0"/>
        <v>1176</v>
      </c>
      <c r="M5" s="7">
        <f t="shared" si="1"/>
        <v>196</v>
      </c>
      <c r="O5" s="1"/>
      <c r="P5" s="1"/>
      <c r="Q5" s="1"/>
    </row>
    <row r="6" spans="1:17">
      <c r="A6" s="3">
        <v>5</v>
      </c>
      <c r="B6" s="3" t="s">
        <v>15</v>
      </c>
      <c r="C6" s="3" t="s">
        <v>66</v>
      </c>
      <c r="D6" s="11">
        <v>1447</v>
      </c>
      <c r="E6" s="32" t="s">
        <v>37</v>
      </c>
      <c r="F6" s="3">
        <v>149</v>
      </c>
      <c r="G6" s="3">
        <v>211</v>
      </c>
      <c r="H6" s="3">
        <v>211</v>
      </c>
      <c r="I6" s="3">
        <v>216</v>
      </c>
      <c r="J6" s="3">
        <v>184</v>
      </c>
      <c r="K6" s="3">
        <v>203</v>
      </c>
      <c r="L6" s="5">
        <f t="shared" si="0"/>
        <v>1174</v>
      </c>
      <c r="M6" s="7">
        <f t="shared" si="1"/>
        <v>195.66666666666666</v>
      </c>
      <c r="O6" s="1"/>
      <c r="P6" s="1"/>
      <c r="Q6" s="1"/>
    </row>
    <row r="7" spans="1:17">
      <c r="A7" s="3">
        <v>6</v>
      </c>
      <c r="B7" s="3" t="s">
        <v>68</v>
      </c>
      <c r="C7" s="3" t="s">
        <v>26</v>
      </c>
      <c r="D7" s="11">
        <v>1479</v>
      </c>
      <c r="E7" s="32" t="s">
        <v>37</v>
      </c>
      <c r="F7" s="3">
        <v>156</v>
      </c>
      <c r="G7" s="3">
        <v>172</v>
      </c>
      <c r="H7" s="3">
        <v>156</v>
      </c>
      <c r="I7" s="3">
        <v>199</v>
      </c>
      <c r="J7" s="3">
        <v>203</v>
      </c>
      <c r="K7" s="3">
        <v>279</v>
      </c>
      <c r="L7" s="5">
        <f t="shared" si="0"/>
        <v>1165</v>
      </c>
      <c r="M7" s="7">
        <f t="shared" si="1"/>
        <v>194.16666666666666</v>
      </c>
      <c r="O7" s="1"/>
      <c r="P7" s="1"/>
      <c r="Q7" s="1"/>
    </row>
    <row r="8" spans="1:17" s="26" customFormat="1">
      <c r="A8" s="3">
        <v>7</v>
      </c>
      <c r="B8" s="3" t="s">
        <v>69</v>
      </c>
      <c r="C8" s="3" t="s">
        <v>26</v>
      </c>
      <c r="D8" s="11">
        <v>1506</v>
      </c>
      <c r="E8" s="32" t="s">
        <v>37</v>
      </c>
      <c r="F8" s="3">
        <v>159</v>
      </c>
      <c r="G8" s="3">
        <v>145</v>
      </c>
      <c r="H8" s="3">
        <v>189</v>
      </c>
      <c r="I8" s="3">
        <v>215</v>
      </c>
      <c r="J8" s="3">
        <v>182</v>
      </c>
      <c r="K8" s="3">
        <v>203</v>
      </c>
      <c r="L8" s="5">
        <f t="shared" si="0"/>
        <v>1093</v>
      </c>
      <c r="M8" s="7">
        <f t="shared" si="1"/>
        <v>182.16666666666666</v>
      </c>
      <c r="O8" s="23"/>
      <c r="P8" s="23"/>
      <c r="Q8" s="23"/>
    </row>
    <row r="9" spans="1:17" s="26" customFormat="1">
      <c r="A9" s="3">
        <v>8</v>
      </c>
      <c r="B9" s="3" t="s">
        <v>79</v>
      </c>
      <c r="C9" s="3" t="s">
        <v>85</v>
      </c>
      <c r="D9" s="11" t="s">
        <v>32</v>
      </c>
      <c r="E9" s="33" t="s">
        <v>37</v>
      </c>
      <c r="F9" s="3">
        <v>152</v>
      </c>
      <c r="G9" s="3">
        <v>223</v>
      </c>
      <c r="H9" s="3">
        <v>164</v>
      </c>
      <c r="I9" s="3">
        <v>216</v>
      </c>
      <c r="J9" s="3">
        <v>128</v>
      </c>
      <c r="K9" s="3">
        <v>170</v>
      </c>
      <c r="L9" s="5">
        <f t="shared" si="0"/>
        <v>1053</v>
      </c>
      <c r="M9" s="7">
        <f t="shared" si="1"/>
        <v>175.5</v>
      </c>
      <c r="O9" s="23"/>
      <c r="P9" s="23"/>
      <c r="Q9" s="23"/>
    </row>
    <row r="10" spans="1:17">
      <c r="A10" s="26"/>
      <c r="B10" s="26"/>
      <c r="C10" s="26"/>
      <c r="D10" s="22"/>
      <c r="F10" s="26"/>
      <c r="G10" s="26"/>
      <c r="H10" s="26"/>
      <c r="I10" s="26"/>
      <c r="J10"/>
      <c r="K10" s="26"/>
      <c r="L10" s="24"/>
      <c r="M10" s="25"/>
    </row>
    <row r="11" spans="1:17">
      <c r="A11" s="23"/>
      <c r="B11" s="23"/>
      <c r="C11" s="23"/>
      <c r="D11" s="19"/>
      <c r="F11" s="23"/>
      <c r="G11" s="23"/>
      <c r="H11" s="23"/>
      <c r="I11" s="23"/>
      <c r="J11" s="23"/>
      <c r="K11" s="23"/>
      <c r="L11" s="24"/>
      <c r="M11" s="25"/>
      <c r="O11" s="1"/>
      <c r="P11" s="1"/>
      <c r="Q11" s="1"/>
    </row>
    <row r="12" spans="1:17">
      <c r="A12" s="26"/>
      <c r="B12" s="26"/>
      <c r="C12" s="26"/>
      <c r="D12" s="22"/>
      <c r="F12" s="26"/>
      <c r="G12" s="26"/>
      <c r="H12" s="26"/>
      <c r="I12" s="26"/>
      <c r="J12" s="26"/>
      <c r="K12" s="26"/>
      <c r="L12" s="24"/>
      <c r="M12" s="25"/>
    </row>
    <row r="19" spans="15:15">
      <c r="O19" s="1"/>
    </row>
  </sheetData>
  <sortState ref="B2:M9">
    <sortCondition descending="1" ref="L2:L9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B8" sqref="B8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29</v>
      </c>
      <c r="C2" s="3" t="s">
        <v>26</v>
      </c>
      <c r="D2" s="11">
        <v>787</v>
      </c>
      <c r="E2" s="33" t="s">
        <v>37</v>
      </c>
      <c r="F2" s="3">
        <v>223</v>
      </c>
      <c r="G2" s="3">
        <v>224</v>
      </c>
      <c r="H2" s="3">
        <v>257</v>
      </c>
      <c r="I2" s="3">
        <v>232</v>
      </c>
      <c r="J2" s="3">
        <v>173</v>
      </c>
      <c r="K2" s="3">
        <v>197</v>
      </c>
      <c r="L2" s="5">
        <f>SUM(F2:K2)</f>
        <v>1306</v>
      </c>
      <c r="M2" s="7">
        <f>L2/6</f>
        <v>217.66666666666666</v>
      </c>
      <c r="O2" s="1"/>
      <c r="P2" s="1"/>
      <c r="Q2" s="1"/>
    </row>
    <row r="3" spans="1:17">
      <c r="A3" s="3">
        <v>2</v>
      </c>
      <c r="B3" s="3" t="s">
        <v>70</v>
      </c>
      <c r="C3" s="3" t="s">
        <v>71</v>
      </c>
      <c r="D3" s="11">
        <v>1585</v>
      </c>
      <c r="E3" s="32" t="s">
        <v>37</v>
      </c>
      <c r="F3" s="3">
        <v>208</v>
      </c>
      <c r="G3" s="3">
        <v>213</v>
      </c>
      <c r="H3" s="3">
        <v>198</v>
      </c>
      <c r="I3" s="3">
        <v>206</v>
      </c>
      <c r="J3" s="3">
        <v>228</v>
      </c>
      <c r="K3" s="3">
        <v>247</v>
      </c>
      <c r="L3" s="5">
        <f>SUM(F3:K3)</f>
        <v>1300</v>
      </c>
      <c r="M3" s="7">
        <f>L3/6</f>
        <v>216.66666666666666</v>
      </c>
      <c r="O3" s="1"/>
      <c r="P3" s="1"/>
      <c r="Q3" s="1"/>
    </row>
    <row r="4" spans="1:17">
      <c r="A4" s="3">
        <v>3</v>
      </c>
      <c r="B4" s="3" t="s">
        <v>88</v>
      </c>
      <c r="C4" s="3" t="s">
        <v>27</v>
      </c>
      <c r="D4" s="11">
        <v>1193</v>
      </c>
      <c r="E4" s="32" t="s">
        <v>37</v>
      </c>
      <c r="F4" s="3">
        <v>225</v>
      </c>
      <c r="G4" s="3">
        <v>191</v>
      </c>
      <c r="H4" s="3">
        <v>216</v>
      </c>
      <c r="I4" s="3">
        <v>170</v>
      </c>
      <c r="J4" s="3">
        <v>235</v>
      </c>
      <c r="K4" s="3">
        <v>223</v>
      </c>
      <c r="L4" s="5">
        <f>SUM(F4:K4)</f>
        <v>1260</v>
      </c>
      <c r="M4" s="7">
        <f>L4/6</f>
        <v>210</v>
      </c>
      <c r="O4" s="1"/>
      <c r="P4" s="1"/>
      <c r="Q4" s="1"/>
    </row>
    <row r="5" spans="1:17">
      <c r="A5" s="3">
        <v>4</v>
      </c>
      <c r="B5" s="3" t="s">
        <v>87</v>
      </c>
      <c r="C5" s="3" t="s">
        <v>13</v>
      </c>
      <c r="D5" s="11">
        <v>1368</v>
      </c>
      <c r="E5" s="32" t="s">
        <v>37</v>
      </c>
      <c r="F5" s="3">
        <v>245</v>
      </c>
      <c r="G5" s="3">
        <v>247</v>
      </c>
      <c r="H5" s="3">
        <v>225</v>
      </c>
      <c r="I5" s="3">
        <v>185</v>
      </c>
      <c r="J5" s="3">
        <v>179</v>
      </c>
      <c r="K5" s="3">
        <v>148</v>
      </c>
      <c r="L5" s="5">
        <f>SUM(F5:K5)</f>
        <v>1229</v>
      </c>
      <c r="M5" s="7">
        <f>L5/6</f>
        <v>204.83333333333334</v>
      </c>
      <c r="O5" s="1"/>
      <c r="P5" s="1"/>
      <c r="Q5" s="1"/>
    </row>
    <row r="6" spans="1:17">
      <c r="A6" s="3">
        <v>5</v>
      </c>
      <c r="B6" s="3" t="s">
        <v>80</v>
      </c>
      <c r="C6" s="3" t="s">
        <v>13</v>
      </c>
      <c r="D6" s="11">
        <v>1290</v>
      </c>
      <c r="E6" s="33" t="s">
        <v>37</v>
      </c>
      <c r="F6" s="3">
        <v>264</v>
      </c>
      <c r="G6" s="3">
        <v>169</v>
      </c>
      <c r="H6" s="3">
        <v>226</v>
      </c>
      <c r="I6" s="3">
        <v>213</v>
      </c>
      <c r="J6" s="3">
        <v>160</v>
      </c>
      <c r="K6" s="3">
        <v>188</v>
      </c>
      <c r="L6" s="5">
        <f>SUM(F6:K6)</f>
        <v>1220</v>
      </c>
      <c r="M6" s="7">
        <f>L6/6</f>
        <v>203.33333333333334</v>
      </c>
      <c r="O6" s="1"/>
      <c r="P6" s="1"/>
      <c r="Q6" s="1"/>
    </row>
    <row r="7" spans="1:17">
      <c r="A7" s="3">
        <v>6</v>
      </c>
      <c r="B7" s="3" t="s">
        <v>86</v>
      </c>
      <c r="C7" s="3" t="s">
        <v>64</v>
      </c>
      <c r="D7" s="11">
        <v>959</v>
      </c>
      <c r="E7" s="32" t="s">
        <v>37</v>
      </c>
      <c r="F7" s="3">
        <v>226</v>
      </c>
      <c r="G7" s="3">
        <v>183</v>
      </c>
      <c r="H7" s="3">
        <v>269</v>
      </c>
      <c r="I7" s="3">
        <v>164</v>
      </c>
      <c r="J7" s="3">
        <v>166</v>
      </c>
      <c r="K7" s="3">
        <v>181</v>
      </c>
      <c r="L7" s="5">
        <f>SUM(F7:K7)+48</f>
        <v>1237</v>
      </c>
      <c r="M7" s="7">
        <f>(L7/6)-8</f>
        <v>198.16666666666666</v>
      </c>
      <c r="O7" s="1"/>
      <c r="P7" s="1"/>
      <c r="Q7" s="1"/>
    </row>
    <row r="8" spans="1:17" s="26" customFormat="1">
      <c r="A8" s="3">
        <v>7</v>
      </c>
      <c r="B8" s="3" t="s">
        <v>89</v>
      </c>
      <c r="C8" s="3" t="s">
        <v>64</v>
      </c>
      <c r="D8" s="11">
        <v>45</v>
      </c>
      <c r="E8" s="32" t="s">
        <v>37</v>
      </c>
      <c r="F8" s="3">
        <v>171</v>
      </c>
      <c r="G8" s="3">
        <v>165</v>
      </c>
      <c r="H8" s="3">
        <v>203</v>
      </c>
      <c r="I8" s="3">
        <v>202</v>
      </c>
      <c r="J8" s="3">
        <v>145</v>
      </c>
      <c r="K8" s="3">
        <v>213</v>
      </c>
      <c r="L8" s="5">
        <f>SUM(F8:K8)</f>
        <v>1099</v>
      </c>
      <c r="M8" s="7">
        <f>L8/6</f>
        <v>183.16666666666666</v>
      </c>
      <c r="O8" s="23"/>
      <c r="P8" s="23"/>
      <c r="Q8" s="23"/>
    </row>
    <row r="9" spans="1:17" s="26" customFormat="1">
      <c r="A9" s="3">
        <v>8</v>
      </c>
      <c r="B9" s="3" t="s">
        <v>79</v>
      </c>
      <c r="C9" s="3" t="s">
        <v>85</v>
      </c>
      <c r="D9" s="11" t="s">
        <v>32</v>
      </c>
      <c r="E9" s="32" t="s">
        <v>37</v>
      </c>
      <c r="F9" s="3">
        <v>129</v>
      </c>
      <c r="G9" s="3">
        <v>144</v>
      </c>
      <c r="H9" s="3">
        <v>132</v>
      </c>
      <c r="I9" s="3">
        <v>122</v>
      </c>
      <c r="J9" s="3">
        <v>145</v>
      </c>
      <c r="K9" s="3">
        <v>222</v>
      </c>
      <c r="L9" s="5">
        <f>SUM(F9:K9)</f>
        <v>894</v>
      </c>
      <c r="M9" s="7">
        <f>L9/6</f>
        <v>149</v>
      </c>
      <c r="O9" s="23"/>
      <c r="P9" s="23"/>
      <c r="Q9" s="23"/>
    </row>
    <row r="10" spans="1:17">
      <c r="A10" s="26"/>
      <c r="B10" s="26"/>
      <c r="C10" s="26"/>
      <c r="D10" s="22"/>
      <c r="F10" s="26"/>
      <c r="G10" s="26"/>
      <c r="H10" s="26"/>
      <c r="I10" s="26"/>
      <c r="J10"/>
      <c r="K10" s="26"/>
      <c r="L10" s="24"/>
      <c r="M10" s="25"/>
    </row>
    <row r="11" spans="1:17">
      <c r="A11" s="23"/>
      <c r="B11" s="23"/>
      <c r="C11" s="23"/>
      <c r="D11" s="19"/>
      <c r="F11" s="23"/>
      <c r="G11" s="23"/>
      <c r="H11" s="23"/>
      <c r="I11" s="23"/>
      <c r="J11" s="23"/>
      <c r="K11" s="23"/>
      <c r="L11" s="24"/>
      <c r="M11" s="25"/>
      <c r="O11" s="1"/>
      <c r="P11" s="1"/>
      <c r="Q11" s="1"/>
    </row>
    <row r="12" spans="1:17">
      <c r="A12" s="26"/>
      <c r="B12" s="26"/>
      <c r="C12" s="26"/>
      <c r="D12" s="22"/>
      <c r="F12" s="26"/>
      <c r="G12" s="26"/>
      <c r="H12" s="26"/>
      <c r="I12" s="26"/>
      <c r="J12" s="26"/>
      <c r="K12" s="26"/>
      <c r="L12" s="24"/>
      <c r="M12" s="25"/>
    </row>
    <row r="19" spans="15:15">
      <c r="O19" s="1"/>
    </row>
  </sheetData>
  <sortState ref="B2:M9">
    <sortCondition descending="1" ref="L2:L9"/>
  </sortState>
  <pageMargins left="0.7" right="0.7" top="0.75" bottom="0.75" header="0.3" footer="0.3"/>
  <ignoredErrors>
    <ignoredError sqref="L7:M7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F20" sqref="F20:K20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67</v>
      </c>
      <c r="C2" s="3" t="s">
        <v>27</v>
      </c>
      <c r="D2" s="58">
        <v>31</v>
      </c>
      <c r="E2" s="33" t="s">
        <v>37</v>
      </c>
      <c r="F2" s="3">
        <v>226</v>
      </c>
      <c r="G2" s="3">
        <v>238</v>
      </c>
      <c r="H2" s="3">
        <v>248</v>
      </c>
      <c r="I2" s="3">
        <v>245</v>
      </c>
      <c r="J2" s="3">
        <v>259</v>
      </c>
      <c r="K2" s="3">
        <v>226</v>
      </c>
      <c r="L2" s="5">
        <f>SUM(F2:K2)</f>
        <v>1442</v>
      </c>
      <c r="M2" s="7">
        <f>L2/6</f>
        <v>240.33333333333334</v>
      </c>
      <c r="O2" s="1"/>
      <c r="P2" s="1"/>
      <c r="Q2" s="1"/>
    </row>
    <row r="3" spans="1:17">
      <c r="A3" s="3">
        <v>2</v>
      </c>
      <c r="B3" s="3" t="s">
        <v>98</v>
      </c>
      <c r="C3" s="12" t="s">
        <v>13</v>
      </c>
      <c r="D3" s="59">
        <v>626</v>
      </c>
      <c r="E3" s="32" t="s">
        <v>37</v>
      </c>
      <c r="F3" s="12">
        <v>276</v>
      </c>
      <c r="G3" s="12">
        <v>239</v>
      </c>
      <c r="H3" s="12">
        <v>254</v>
      </c>
      <c r="I3" s="12">
        <v>212</v>
      </c>
      <c r="J3" s="12">
        <v>244</v>
      </c>
      <c r="K3" s="12">
        <v>209</v>
      </c>
      <c r="L3" s="5">
        <f>SUM(F3:K3)</f>
        <v>1434</v>
      </c>
      <c r="M3" s="7">
        <f>L3/6</f>
        <v>239</v>
      </c>
      <c r="O3" s="1"/>
      <c r="P3" s="1"/>
      <c r="Q3" s="1"/>
    </row>
    <row r="4" spans="1:17">
      <c r="A4" s="3">
        <v>3</v>
      </c>
      <c r="B4" s="39" t="s">
        <v>90</v>
      </c>
      <c r="C4" s="3" t="s">
        <v>17</v>
      </c>
      <c r="D4" s="58">
        <v>924</v>
      </c>
      <c r="E4" s="32" t="s">
        <v>37</v>
      </c>
      <c r="F4" s="3">
        <v>205</v>
      </c>
      <c r="G4" s="3">
        <v>190</v>
      </c>
      <c r="H4" s="3">
        <v>249</v>
      </c>
      <c r="I4" s="3">
        <v>278</v>
      </c>
      <c r="J4" s="3">
        <v>227</v>
      </c>
      <c r="K4" s="3">
        <v>279</v>
      </c>
      <c r="L4" s="5">
        <f>SUM(F4:K4)</f>
        <v>1428</v>
      </c>
      <c r="M4" s="7">
        <f>L4/6</f>
        <v>238</v>
      </c>
      <c r="O4" s="1"/>
      <c r="P4" s="1"/>
      <c r="Q4" s="1"/>
    </row>
    <row r="5" spans="1:17">
      <c r="A5" s="3">
        <v>4</v>
      </c>
      <c r="B5" s="3" t="s">
        <v>21</v>
      </c>
      <c r="C5" s="12" t="s">
        <v>22</v>
      </c>
      <c r="D5" s="59">
        <v>811</v>
      </c>
      <c r="E5" s="32" t="s">
        <v>37</v>
      </c>
      <c r="F5" s="12">
        <v>246</v>
      </c>
      <c r="G5" s="12">
        <v>207</v>
      </c>
      <c r="H5" s="12">
        <v>289</v>
      </c>
      <c r="I5" s="12">
        <v>279</v>
      </c>
      <c r="J5" s="12">
        <v>153</v>
      </c>
      <c r="K5" s="12">
        <v>202</v>
      </c>
      <c r="L5" s="5">
        <f>SUM(F5:K5)</f>
        <v>1376</v>
      </c>
      <c r="M5" s="7">
        <f>L5/6</f>
        <v>229.33333333333334</v>
      </c>
      <c r="O5" s="1"/>
      <c r="P5" s="1"/>
      <c r="Q5" s="1"/>
    </row>
    <row r="6" spans="1:17">
      <c r="A6" s="3">
        <v>5</v>
      </c>
      <c r="B6" s="3" t="s">
        <v>73</v>
      </c>
      <c r="C6" s="12" t="s">
        <v>74</v>
      </c>
      <c r="D6" s="59">
        <v>266</v>
      </c>
      <c r="E6" s="32" t="s">
        <v>37</v>
      </c>
      <c r="F6" s="12">
        <v>237</v>
      </c>
      <c r="G6" s="12">
        <v>211</v>
      </c>
      <c r="H6" s="12">
        <v>197</v>
      </c>
      <c r="I6" s="12">
        <v>189</v>
      </c>
      <c r="J6" s="12">
        <v>243</v>
      </c>
      <c r="K6" s="12">
        <v>257</v>
      </c>
      <c r="L6" s="5">
        <f>SUM(F6:K6)</f>
        <v>1334</v>
      </c>
      <c r="M6" s="7">
        <f>L6/6</f>
        <v>222.33333333333334</v>
      </c>
      <c r="O6" s="1"/>
      <c r="P6" s="1"/>
      <c r="Q6" s="1"/>
    </row>
    <row r="7" spans="1:17">
      <c r="A7" s="3">
        <v>6</v>
      </c>
      <c r="B7" s="3" t="s">
        <v>52</v>
      </c>
      <c r="C7" s="3" t="s">
        <v>63</v>
      </c>
      <c r="D7" s="58">
        <v>1293</v>
      </c>
      <c r="E7" s="32" t="s">
        <v>37</v>
      </c>
      <c r="F7" s="3">
        <v>248</v>
      </c>
      <c r="G7" s="3">
        <v>223</v>
      </c>
      <c r="H7" s="3">
        <v>211</v>
      </c>
      <c r="I7" s="3">
        <v>170</v>
      </c>
      <c r="J7" s="3">
        <v>245</v>
      </c>
      <c r="K7" s="3">
        <v>183</v>
      </c>
      <c r="L7" s="5">
        <f>SUM(F7:K7)</f>
        <v>1280</v>
      </c>
      <c r="M7" s="7">
        <f>L7/6</f>
        <v>213.33333333333334</v>
      </c>
      <c r="O7" s="1"/>
      <c r="P7" s="1"/>
      <c r="Q7" s="1"/>
    </row>
    <row r="8" spans="1:17" s="26" customFormat="1">
      <c r="A8" s="3">
        <v>7</v>
      </c>
      <c r="B8" s="39" t="s">
        <v>96</v>
      </c>
      <c r="C8" s="12" t="s">
        <v>26</v>
      </c>
      <c r="D8" s="59">
        <v>620</v>
      </c>
      <c r="E8" s="32" t="s">
        <v>37</v>
      </c>
      <c r="F8" s="12">
        <v>233</v>
      </c>
      <c r="G8" s="12">
        <v>215</v>
      </c>
      <c r="H8" s="12">
        <v>166</v>
      </c>
      <c r="I8" s="12">
        <v>235</v>
      </c>
      <c r="J8" s="12">
        <v>224</v>
      </c>
      <c r="K8" s="12">
        <v>199</v>
      </c>
      <c r="L8" s="5">
        <f>SUM(F8:K8)</f>
        <v>1272</v>
      </c>
      <c r="M8" s="7">
        <f>L8/6</f>
        <v>212</v>
      </c>
      <c r="O8" s="23"/>
      <c r="P8" s="23"/>
      <c r="Q8" s="23"/>
    </row>
    <row r="9" spans="1:17" s="26" customFormat="1">
      <c r="A9" s="3">
        <v>8</v>
      </c>
      <c r="B9" s="3" t="s">
        <v>95</v>
      </c>
      <c r="C9" s="12" t="s">
        <v>26</v>
      </c>
      <c r="D9" s="59">
        <v>778</v>
      </c>
      <c r="E9" s="32" t="s">
        <v>37</v>
      </c>
      <c r="F9" s="12">
        <v>179</v>
      </c>
      <c r="G9" s="12">
        <v>193</v>
      </c>
      <c r="H9" s="12">
        <v>200</v>
      </c>
      <c r="I9" s="12">
        <v>201</v>
      </c>
      <c r="J9" s="12">
        <v>213</v>
      </c>
      <c r="K9" s="12">
        <v>278</v>
      </c>
      <c r="L9" s="5">
        <f>SUM(F9:K9)</f>
        <v>1264</v>
      </c>
      <c r="M9" s="7">
        <f>L9/6</f>
        <v>210.66666666666666</v>
      </c>
      <c r="O9" s="23"/>
      <c r="P9" s="23"/>
      <c r="Q9" s="23"/>
    </row>
    <row r="10" spans="1:17">
      <c r="A10" s="12">
        <v>9</v>
      </c>
      <c r="B10" s="39" t="s">
        <v>88</v>
      </c>
      <c r="C10" s="12" t="s">
        <v>27</v>
      </c>
      <c r="D10" s="59">
        <v>1193</v>
      </c>
      <c r="E10" s="32" t="s">
        <v>37</v>
      </c>
      <c r="F10" s="12">
        <v>257</v>
      </c>
      <c r="G10" s="12">
        <v>204</v>
      </c>
      <c r="H10" s="12">
        <v>180</v>
      </c>
      <c r="I10" s="12">
        <v>202</v>
      </c>
      <c r="J10" s="12">
        <v>202</v>
      </c>
      <c r="K10" s="12">
        <v>211</v>
      </c>
      <c r="L10" s="5">
        <f>SUM(F10:K10)</f>
        <v>1256</v>
      </c>
      <c r="M10" s="7">
        <f>L10/6</f>
        <v>209.33333333333334</v>
      </c>
    </row>
    <row r="11" spans="1:17">
      <c r="A11" s="3">
        <v>10</v>
      </c>
      <c r="B11" s="39" t="s">
        <v>93</v>
      </c>
      <c r="C11" s="3" t="s">
        <v>26</v>
      </c>
      <c r="D11" s="58">
        <v>197</v>
      </c>
      <c r="E11" s="32" t="s">
        <v>37</v>
      </c>
      <c r="F11" s="3">
        <v>222</v>
      </c>
      <c r="G11" s="3">
        <v>246</v>
      </c>
      <c r="H11" s="3">
        <v>235</v>
      </c>
      <c r="I11" s="3">
        <v>211</v>
      </c>
      <c r="J11" s="3">
        <v>140</v>
      </c>
      <c r="K11" s="3">
        <v>188</v>
      </c>
      <c r="L11" s="5">
        <f>SUM(F11:K11)</f>
        <v>1242</v>
      </c>
      <c r="M11" s="7">
        <f>L11/6</f>
        <v>207</v>
      </c>
      <c r="O11" s="1"/>
      <c r="P11" s="1"/>
      <c r="Q11" s="1"/>
    </row>
    <row r="12" spans="1:17">
      <c r="A12" s="12">
        <v>11</v>
      </c>
      <c r="B12" s="3" t="s">
        <v>51</v>
      </c>
      <c r="C12" s="12" t="s">
        <v>63</v>
      </c>
      <c r="D12" s="59">
        <v>1312</v>
      </c>
      <c r="E12" s="32" t="s">
        <v>37</v>
      </c>
      <c r="F12" s="12">
        <v>184</v>
      </c>
      <c r="G12" s="12">
        <v>246</v>
      </c>
      <c r="H12" s="12">
        <v>232</v>
      </c>
      <c r="I12" s="12">
        <v>186</v>
      </c>
      <c r="J12" s="12">
        <v>204</v>
      </c>
      <c r="K12" s="12">
        <v>179</v>
      </c>
      <c r="L12" s="5">
        <f>SUM(F12:K12)</f>
        <v>1231</v>
      </c>
      <c r="M12" s="7">
        <f>L12/6</f>
        <v>205.16666666666666</v>
      </c>
    </row>
    <row r="13" spans="1:17">
      <c r="A13" s="12">
        <v>12</v>
      </c>
      <c r="B13" s="39" t="s">
        <v>70</v>
      </c>
      <c r="C13" s="12" t="s">
        <v>71</v>
      </c>
      <c r="D13" s="59">
        <v>1585</v>
      </c>
      <c r="E13" s="32" t="s">
        <v>37</v>
      </c>
      <c r="F13" s="12">
        <v>154</v>
      </c>
      <c r="G13" s="12">
        <v>244</v>
      </c>
      <c r="H13" s="12">
        <v>258</v>
      </c>
      <c r="I13" s="12">
        <v>168</v>
      </c>
      <c r="J13" s="12">
        <v>184</v>
      </c>
      <c r="K13" s="12">
        <v>207</v>
      </c>
      <c r="L13" s="5">
        <f>SUM(F13:K13)</f>
        <v>1215</v>
      </c>
      <c r="M13" s="7">
        <f>L13/6</f>
        <v>202.5</v>
      </c>
    </row>
    <row r="14" spans="1:17">
      <c r="A14" s="12">
        <v>13</v>
      </c>
      <c r="B14" s="39" t="s">
        <v>86</v>
      </c>
      <c r="C14" s="12" t="s">
        <v>64</v>
      </c>
      <c r="D14" s="59">
        <v>959</v>
      </c>
      <c r="E14" s="32" t="s">
        <v>37</v>
      </c>
      <c r="F14" s="12">
        <v>202</v>
      </c>
      <c r="G14" s="12">
        <v>212</v>
      </c>
      <c r="H14" s="12">
        <v>193</v>
      </c>
      <c r="I14" s="12">
        <v>233</v>
      </c>
      <c r="J14" s="12">
        <v>154</v>
      </c>
      <c r="K14" s="12">
        <v>165</v>
      </c>
      <c r="L14" s="5">
        <f>SUM(F14:K14)+48</f>
        <v>1207</v>
      </c>
      <c r="M14" s="7">
        <f>(L14/6)-8</f>
        <v>193.16666666666666</v>
      </c>
    </row>
    <row r="15" spans="1:17">
      <c r="A15" s="12">
        <v>14</v>
      </c>
      <c r="B15" s="3" t="s">
        <v>97</v>
      </c>
      <c r="C15" s="12" t="s">
        <v>17</v>
      </c>
      <c r="D15" s="59">
        <v>841</v>
      </c>
      <c r="E15" s="32" t="s">
        <v>37</v>
      </c>
      <c r="F15" s="12">
        <v>198</v>
      </c>
      <c r="G15" s="12">
        <v>232</v>
      </c>
      <c r="H15" s="12">
        <v>186</v>
      </c>
      <c r="I15" s="12">
        <v>192</v>
      </c>
      <c r="J15" s="12">
        <v>176</v>
      </c>
      <c r="K15" s="12">
        <v>201</v>
      </c>
      <c r="L15" s="5">
        <f>SUM(F15:K15)</f>
        <v>1185</v>
      </c>
      <c r="M15" s="7">
        <f>L15/6</f>
        <v>197.5</v>
      </c>
    </row>
    <row r="16" spans="1:17">
      <c r="A16" s="12">
        <v>15</v>
      </c>
      <c r="B16" s="3" t="s">
        <v>68</v>
      </c>
      <c r="C16" s="3" t="s">
        <v>26</v>
      </c>
      <c r="D16" s="58">
        <v>1479</v>
      </c>
      <c r="E16" s="33" t="s">
        <v>37</v>
      </c>
      <c r="F16" s="3">
        <v>218</v>
      </c>
      <c r="G16" s="3">
        <v>224</v>
      </c>
      <c r="H16" s="3">
        <v>191</v>
      </c>
      <c r="I16" s="3">
        <v>185</v>
      </c>
      <c r="J16" s="3">
        <v>129</v>
      </c>
      <c r="K16" s="3">
        <v>201</v>
      </c>
      <c r="L16" s="5">
        <f>SUM(F16:K16)</f>
        <v>1148</v>
      </c>
      <c r="M16" s="7">
        <f>L16/6</f>
        <v>191.33333333333334</v>
      </c>
    </row>
    <row r="17" spans="1:15">
      <c r="A17" s="12">
        <v>16</v>
      </c>
      <c r="B17" s="3" t="s">
        <v>91</v>
      </c>
      <c r="C17" s="3" t="s">
        <v>12</v>
      </c>
      <c r="D17" s="58">
        <v>167</v>
      </c>
      <c r="E17" s="32" t="s">
        <v>37</v>
      </c>
      <c r="F17" s="3">
        <v>189</v>
      </c>
      <c r="G17" s="3">
        <v>167</v>
      </c>
      <c r="H17" s="3">
        <v>164</v>
      </c>
      <c r="I17" s="3">
        <v>200</v>
      </c>
      <c r="J17" s="3">
        <v>151</v>
      </c>
      <c r="K17" s="3">
        <v>216</v>
      </c>
      <c r="L17" s="5">
        <f>SUM(F17:K17)+48</f>
        <v>1135</v>
      </c>
      <c r="M17" s="7">
        <f>(L17/6)-8</f>
        <v>181.16666666666666</v>
      </c>
    </row>
    <row r="18" spans="1:15">
      <c r="A18" s="12">
        <v>17</v>
      </c>
      <c r="B18" s="3" t="s">
        <v>20</v>
      </c>
      <c r="C18" s="3" t="s">
        <v>22</v>
      </c>
      <c r="D18" s="58">
        <v>777</v>
      </c>
      <c r="E18" s="32" t="s">
        <v>37</v>
      </c>
      <c r="F18" s="3">
        <v>190</v>
      </c>
      <c r="G18" s="3">
        <v>181</v>
      </c>
      <c r="H18" s="3">
        <v>209</v>
      </c>
      <c r="I18" s="3">
        <v>181</v>
      </c>
      <c r="J18" s="3">
        <v>176</v>
      </c>
      <c r="K18" s="3">
        <v>157</v>
      </c>
      <c r="L18" s="5">
        <f>SUM(F18:K18)</f>
        <v>1094</v>
      </c>
      <c r="M18" s="7">
        <f>L18/6</f>
        <v>182.33333333333334</v>
      </c>
    </row>
    <row r="19" spans="1:15">
      <c r="A19" s="12">
        <v>18</v>
      </c>
      <c r="B19" s="39" t="s">
        <v>80</v>
      </c>
      <c r="C19" s="3" t="s">
        <v>13</v>
      </c>
      <c r="D19" s="58">
        <v>1290</v>
      </c>
      <c r="E19" s="32" t="s">
        <v>37</v>
      </c>
      <c r="F19" s="3">
        <v>149</v>
      </c>
      <c r="G19" s="3">
        <v>214</v>
      </c>
      <c r="H19" s="3">
        <v>183</v>
      </c>
      <c r="I19" s="3">
        <v>204</v>
      </c>
      <c r="J19" s="3">
        <v>187</v>
      </c>
      <c r="K19" s="3">
        <v>152</v>
      </c>
      <c r="L19" s="5">
        <f>SUM(F19:K19)</f>
        <v>1089</v>
      </c>
      <c r="M19" s="7">
        <f>L19/6</f>
        <v>181.5</v>
      </c>
      <c r="O19" s="1"/>
    </row>
    <row r="20" spans="1:15">
      <c r="A20" s="12">
        <v>19</v>
      </c>
      <c r="B20" s="3" t="s">
        <v>92</v>
      </c>
      <c r="C20" s="3" t="s">
        <v>27</v>
      </c>
      <c r="D20" s="58">
        <v>136</v>
      </c>
      <c r="E20" s="32" t="s">
        <v>37</v>
      </c>
      <c r="F20" s="3">
        <v>162</v>
      </c>
      <c r="G20" s="3">
        <v>177</v>
      </c>
      <c r="H20" s="3">
        <v>153</v>
      </c>
      <c r="I20" s="3">
        <v>168</v>
      </c>
      <c r="J20" s="3">
        <v>161</v>
      </c>
      <c r="K20" s="3">
        <v>177</v>
      </c>
      <c r="L20" s="5">
        <f>SUM(F20:K20)+48</f>
        <v>1046</v>
      </c>
      <c r="M20" s="7">
        <f>(L20/6)-8</f>
        <v>166.33333333333334</v>
      </c>
    </row>
    <row r="21" spans="1:15">
      <c r="A21" s="12">
        <v>20</v>
      </c>
      <c r="B21" s="3" t="s">
        <v>94</v>
      </c>
      <c r="C21" s="12" t="s">
        <v>62</v>
      </c>
      <c r="D21" s="59">
        <v>1545</v>
      </c>
      <c r="E21" s="32" t="s">
        <v>37</v>
      </c>
      <c r="F21" s="12">
        <v>162</v>
      </c>
      <c r="G21" s="12">
        <v>190</v>
      </c>
      <c r="H21" s="12">
        <v>202</v>
      </c>
      <c r="I21" s="12">
        <v>147</v>
      </c>
      <c r="J21" s="38">
        <v>156</v>
      </c>
      <c r="K21" s="12">
        <v>149</v>
      </c>
      <c r="L21" s="5">
        <f>SUM(F21:K21)</f>
        <v>1006</v>
      </c>
      <c r="M21" s="7">
        <f>L21/6</f>
        <v>167.66666666666666</v>
      </c>
    </row>
  </sheetData>
  <sortState ref="B2:M21">
    <sortCondition descending="1" ref="L2:L21"/>
  </sortState>
  <pageMargins left="0.7" right="0.7" top="0.75" bottom="0.75" header="0.3" footer="0.3"/>
  <pageSetup paperSize="9" orientation="portrait" verticalDpi="0" r:id="rId1"/>
  <ignoredErrors>
    <ignoredError sqref="L14:M21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>
      <selection activeCell="B23" sqref="B23"/>
    </sheetView>
  </sheetViews>
  <sheetFormatPr defaultRowHeight="14.25"/>
  <cols>
    <col min="1" max="1" width="10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6" t="s">
        <v>0</v>
      </c>
      <c r="B1" s="47" t="s">
        <v>1</v>
      </c>
      <c r="C1" s="47" t="s">
        <v>2</v>
      </c>
      <c r="D1" s="47" t="s">
        <v>3</v>
      </c>
      <c r="E1" s="48" t="s">
        <v>36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9" t="s">
        <v>10</v>
      </c>
      <c r="M1" s="50" t="s">
        <v>11</v>
      </c>
      <c r="O1" s="8"/>
      <c r="P1" s="8"/>
      <c r="Q1" s="8"/>
    </row>
    <row r="2" spans="1:17">
      <c r="A2" s="51" t="s">
        <v>81</v>
      </c>
      <c r="B2" s="12" t="s">
        <v>30</v>
      </c>
      <c r="C2" s="12" t="s">
        <v>13</v>
      </c>
      <c r="D2" s="13">
        <v>98</v>
      </c>
      <c r="E2" s="32" t="s">
        <v>37</v>
      </c>
      <c r="F2" s="12">
        <v>237</v>
      </c>
      <c r="G2" s="12">
        <v>234</v>
      </c>
      <c r="H2" s="12">
        <v>213</v>
      </c>
      <c r="I2" s="12">
        <v>279</v>
      </c>
      <c r="J2" s="12">
        <v>214</v>
      </c>
      <c r="K2" s="12">
        <v>256</v>
      </c>
      <c r="L2" s="5">
        <f>SUM(F2:K2)</f>
        <v>1433</v>
      </c>
      <c r="M2" s="52">
        <f>L2/6</f>
        <v>238.83333333333334</v>
      </c>
      <c r="O2" s="1"/>
      <c r="P2" s="1"/>
      <c r="Q2" s="1"/>
    </row>
    <row r="3" spans="1:17">
      <c r="A3" s="51" t="s">
        <v>82</v>
      </c>
      <c r="B3" s="3" t="s">
        <v>15</v>
      </c>
      <c r="C3" s="3" t="s">
        <v>66</v>
      </c>
      <c r="D3" s="11">
        <v>1447</v>
      </c>
      <c r="E3" s="32" t="s">
        <v>37</v>
      </c>
      <c r="F3" s="3">
        <v>201</v>
      </c>
      <c r="G3" s="3">
        <v>267</v>
      </c>
      <c r="H3" s="3">
        <v>268</v>
      </c>
      <c r="I3" s="3">
        <v>268</v>
      </c>
      <c r="J3" s="3">
        <v>226</v>
      </c>
      <c r="K3" s="3">
        <v>276</v>
      </c>
      <c r="L3" s="5">
        <f t="shared" ref="L3:L4" si="0">SUM(F3:K3)</f>
        <v>1506</v>
      </c>
      <c r="M3" s="52">
        <f t="shared" ref="M3:M4" si="1">L3/6</f>
        <v>251</v>
      </c>
      <c r="O3" s="1"/>
      <c r="P3" s="1"/>
      <c r="Q3" s="1"/>
    </row>
    <row r="4" spans="1:17">
      <c r="A4" s="51" t="s">
        <v>83</v>
      </c>
      <c r="B4" s="3" t="s">
        <v>56</v>
      </c>
      <c r="C4" s="3" t="s">
        <v>64</v>
      </c>
      <c r="D4" s="11">
        <v>203</v>
      </c>
      <c r="E4" s="32" t="s">
        <v>37</v>
      </c>
      <c r="F4" s="3">
        <v>277</v>
      </c>
      <c r="G4" s="3">
        <v>267</v>
      </c>
      <c r="H4" s="3">
        <v>209</v>
      </c>
      <c r="I4" s="3">
        <v>234</v>
      </c>
      <c r="J4" s="3">
        <v>257</v>
      </c>
      <c r="K4" s="3">
        <v>247</v>
      </c>
      <c r="L4" s="5">
        <f t="shared" si="0"/>
        <v>1491</v>
      </c>
      <c r="M4" s="52">
        <f t="shared" si="1"/>
        <v>248.5</v>
      </c>
      <c r="O4" s="1"/>
      <c r="P4" s="1"/>
      <c r="Q4" s="1"/>
    </row>
    <row r="5" spans="1:17">
      <c r="A5" s="51" t="s">
        <v>84</v>
      </c>
      <c r="B5" s="3" t="s">
        <v>19</v>
      </c>
      <c r="C5" s="3" t="s">
        <v>13</v>
      </c>
      <c r="D5" s="11">
        <v>1546</v>
      </c>
      <c r="E5" s="32" t="s">
        <v>37</v>
      </c>
      <c r="F5" s="3">
        <v>257</v>
      </c>
      <c r="G5" s="3">
        <v>212</v>
      </c>
      <c r="H5" s="3">
        <v>269</v>
      </c>
      <c r="I5" s="3">
        <v>237</v>
      </c>
      <c r="J5" s="3">
        <v>234</v>
      </c>
      <c r="K5" s="3">
        <v>198</v>
      </c>
      <c r="L5" s="5">
        <f t="shared" ref="L5:L13" si="2">SUM(F5:K5)</f>
        <v>1407</v>
      </c>
      <c r="M5" s="52">
        <f t="shared" ref="M5:M13" si="3">L5/6</f>
        <v>234.5</v>
      </c>
      <c r="O5" s="1"/>
      <c r="P5" s="1"/>
      <c r="Q5" s="1"/>
    </row>
    <row r="6" spans="1:17">
      <c r="A6" s="51">
        <v>1</v>
      </c>
      <c r="B6" s="3" t="s">
        <v>51</v>
      </c>
      <c r="C6" s="12" t="s">
        <v>63</v>
      </c>
      <c r="D6" s="13">
        <v>1312</v>
      </c>
      <c r="E6" s="32" t="s">
        <v>37</v>
      </c>
      <c r="F6" s="12">
        <v>224</v>
      </c>
      <c r="G6" s="12">
        <v>279</v>
      </c>
      <c r="H6" s="12">
        <v>268</v>
      </c>
      <c r="I6" s="12">
        <v>201</v>
      </c>
      <c r="J6" s="12">
        <v>222</v>
      </c>
      <c r="K6" s="12">
        <v>268</v>
      </c>
      <c r="L6" s="5">
        <f>SUM(F6:K6)</f>
        <v>1462</v>
      </c>
      <c r="M6" s="52">
        <f>L6/6</f>
        <v>243.66666666666666</v>
      </c>
      <c r="O6" s="1"/>
      <c r="P6" s="1"/>
      <c r="Q6" s="1"/>
    </row>
    <row r="7" spans="1:17">
      <c r="A7" s="51">
        <v>2</v>
      </c>
      <c r="B7" s="3" t="s">
        <v>67</v>
      </c>
      <c r="C7" s="3" t="s">
        <v>27</v>
      </c>
      <c r="D7" s="11">
        <v>31</v>
      </c>
      <c r="E7" s="32" t="s">
        <v>37</v>
      </c>
      <c r="F7" s="3">
        <v>226</v>
      </c>
      <c r="G7" s="3">
        <v>238</v>
      </c>
      <c r="H7" s="3">
        <v>248</v>
      </c>
      <c r="I7" s="3">
        <v>245</v>
      </c>
      <c r="J7" s="3">
        <v>259</v>
      </c>
      <c r="K7" s="3">
        <v>226</v>
      </c>
      <c r="L7" s="5">
        <f>SUM(F7:K7)</f>
        <v>1442</v>
      </c>
      <c r="M7" s="52">
        <f>L7/6</f>
        <v>240.33333333333334</v>
      </c>
      <c r="O7" s="1"/>
      <c r="P7" s="1"/>
      <c r="Q7" s="1"/>
    </row>
    <row r="8" spans="1:17">
      <c r="A8" s="51">
        <v>3</v>
      </c>
      <c r="B8" s="3" t="s">
        <v>98</v>
      </c>
      <c r="C8" s="12" t="s">
        <v>13</v>
      </c>
      <c r="D8" s="59">
        <v>626</v>
      </c>
      <c r="E8" s="32" t="s">
        <v>37</v>
      </c>
      <c r="F8" s="12">
        <v>276</v>
      </c>
      <c r="G8" s="12">
        <v>239</v>
      </c>
      <c r="H8" s="12">
        <v>254</v>
      </c>
      <c r="I8" s="12">
        <v>212</v>
      </c>
      <c r="J8" s="12">
        <v>244</v>
      </c>
      <c r="K8" s="12">
        <v>209</v>
      </c>
      <c r="L8" s="5">
        <f>SUM(F8:K8)</f>
        <v>1434</v>
      </c>
      <c r="M8" s="52">
        <f>(L8/6)</f>
        <v>239</v>
      </c>
      <c r="O8" s="1"/>
      <c r="P8" s="1"/>
      <c r="Q8" s="1"/>
    </row>
    <row r="9" spans="1:17">
      <c r="A9" s="51">
        <v>4</v>
      </c>
      <c r="B9" s="39" t="s">
        <v>90</v>
      </c>
      <c r="C9" s="3" t="s">
        <v>17</v>
      </c>
      <c r="D9" s="58">
        <v>924</v>
      </c>
      <c r="E9" s="32" t="s">
        <v>37</v>
      </c>
      <c r="F9" s="3">
        <v>205</v>
      </c>
      <c r="G9" s="3">
        <v>190</v>
      </c>
      <c r="H9" s="3">
        <v>249</v>
      </c>
      <c r="I9" s="3">
        <v>278</v>
      </c>
      <c r="J9" s="3">
        <v>227</v>
      </c>
      <c r="K9" s="3">
        <v>279</v>
      </c>
      <c r="L9" s="5">
        <f>SUM(F9:K9)</f>
        <v>1428</v>
      </c>
      <c r="M9" s="52">
        <f>L9/6</f>
        <v>238</v>
      </c>
      <c r="O9" s="1"/>
      <c r="P9" s="1"/>
      <c r="Q9" s="1"/>
    </row>
    <row r="10" spans="1:17" s="26" customFormat="1">
      <c r="A10" s="51">
        <v>5</v>
      </c>
      <c r="B10" s="3" t="s">
        <v>65</v>
      </c>
      <c r="C10" s="3" t="s">
        <v>27</v>
      </c>
      <c r="D10" s="11">
        <v>1206</v>
      </c>
      <c r="E10" s="32" t="s">
        <v>37</v>
      </c>
      <c r="F10" s="3">
        <v>233</v>
      </c>
      <c r="G10" s="3">
        <v>298</v>
      </c>
      <c r="H10" s="3">
        <v>236</v>
      </c>
      <c r="I10" s="3">
        <v>198</v>
      </c>
      <c r="J10" s="3">
        <v>244</v>
      </c>
      <c r="K10" s="3">
        <v>189</v>
      </c>
      <c r="L10" s="5">
        <f>SUM(F10:K10)</f>
        <v>1398</v>
      </c>
      <c r="M10" s="52">
        <f>L10/6</f>
        <v>233</v>
      </c>
      <c r="O10" s="23"/>
      <c r="P10" s="23"/>
      <c r="Q10" s="23"/>
    </row>
    <row r="11" spans="1:17" s="26" customFormat="1">
      <c r="A11" s="51">
        <v>6</v>
      </c>
      <c r="B11" s="3" t="s">
        <v>14</v>
      </c>
      <c r="C11" s="3" t="s">
        <v>66</v>
      </c>
      <c r="D11" s="11">
        <v>971</v>
      </c>
      <c r="E11" s="32" t="s">
        <v>37</v>
      </c>
      <c r="F11" s="3">
        <v>254</v>
      </c>
      <c r="G11" s="3">
        <v>236</v>
      </c>
      <c r="H11" s="3">
        <v>194</v>
      </c>
      <c r="I11" s="3">
        <v>227</v>
      </c>
      <c r="J11" s="3">
        <v>290</v>
      </c>
      <c r="K11" s="3">
        <v>196</v>
      </c>
      <c r="L11" s="5">
        <f>SUM(F11:K11)</f>
        <v>1397</v>
      </c>
      <c r="M11" s="52">
        <f>L11/6</f>
        <v>232.83333333333334</v>
      </c>
      <c r="O11" s="23"/>
      <c r="P11" s="23"/>
      <c r="Q11" s="23"/>
    </row>
    <row r="12" spans="1:17">
      <c r="A12" s="51">
        <v>7</v>
      </c>
      <c r="B12" s="12" t="s">
        <v>16</v>
      </c>
      <c r="C12" s="12" t="s">
        <v>17</v>
      </c>
      <c r="D12" s="13">
        <v>1139</v>
      </c>
      <c r="E12" s="32" t="s">
        <v>37</v>
      </c>
      <c r="F12" s="3">
        <v>241</v>
      </c>
      <c r="G12" s="3">
        <v>203</v>
      </c>
      <c r="H12" s="3">
        <v>236</v>
      </c>
      <c r="I12" s="3">
        <v>258</v>
      </c>
      <c r="J12" s="3">
        <v>220</v>
      </c>
      <c r="K12" s="3">
        <v>223</v>
      </c>
      <c r="L12" s="5">
        <f>SUM(F12:K12)</f>
        <v>1381</v>
      </c>
      <c r="M12" s="52">
        <f>L12/6</f>
        <v>230.16666666666666</v>
      </c>
      <c r="O12" s="1"/>
      <c r="P12" s="1"/>
      <c r="Q12" s="1"/>
    </row>
    <row r="13" spans="1:17">
      <c r="A13" s="53">
        <v>8</v>
      </c>
      <c r="B13" s="39" t="s">
        <v>58</v>
      </c>
      <c r="C13" s="12" t="s">
        <v>62</v>
      </c>
      <c r="D13" s="13">
        <v>1063</v>
      </c>
      <c r="E13" s="32" t="s">
        <v>37</v>
      </c>
      <c r="F13" s="12">
        <v>246</v>
      </c>
      <c r="G13" s="12">
        <v>259</v>
      </c>
      <c r="H13" s="12">
        <v>239</v>
      </c>
      <c r="I13" s="12">
        <v>216</v>
      </c>
      <c r="J13" s="12">
        <v>183</v>
      </c>
      <c r="K13" s="12">
        <v>237</v>
      </c>
      <c r="L13" s="5">
        <f>SUM(F13:K13)</f>
        <v>1380</v>
      </c>
      <c r="M13" s="52">
        <f>L13/6</f>
        <v>230</v>
      </c>
    </row>
    <row r="14" spans="1:17">
      <c r="A14" s="51">
        <v>9</v>
      </c>
      <c r="B14" s="3" t="s">
        <v>73</v>
      </c>
      <c r="C14" s="3" t="s">
        <v>74</v>
      </c>
      <c r="D14" s="11">
        <v>266</v>
      </c>
      <c r="E14" s="32" t="s">
        <v>37</v>
      </c>
      <c r="F14" s="3">
        <v>213</v>
      </c>
      <c r="G14" s="3">
        <v>227</v>
      </c>
      <c r="H14" s="3">
        <v>247</v>
      </c>
      <c r="I14" s="3">
        <v>248</v>
      </c>
      <c r="J14" s="3">
        <v>219</v>
      </c>
      <c r="K14" s="3">
        <v>224</v>
      </c>
      <c r="L14" s="5">
        <f>SUM(F14:K14)</f>
        <v>1378</v>
      </c>
      <c r="M14" s="52">
        <f>L14/6</f>
        <v>229.66666666666666</v>
      </c>
      <c r="O14" s="1"/>
      <c r="P14" s="1"/>
      <c r="Q14" s="1"/>
    </row>
    <row r="15" spans="1:17">
      <c r="A15" s="53">
        <v>10</v>
      </c>
      <c r="B15" s="3" t="s">
        <v>21</v>
      </c>
      <c r="C15" s="3" t="s">
        <v>22</v>
      </c>
      <c r="D15" s="11">
        <v>811</v>
      </c>
      <c r="E15" s="32" t="s">
        <v>37</v>
      </c>
      <c r="F15" s="12">
        <v>246</v>
      </c>
      <c r="G15" s="12">
        <v>207</v>
      </c>
      <c r="H15" s="12">
        <v>289</v>
      </c>
      <c r="I15" s="12">
        <v>279</v>
      </c>
      <c r="J15" s="12">
        <v>153</v>
      </c>
      <c r="K15" s="12">
        <v>202</v>
      </c>
      <c r="L15" s="5">
        <f>SUM(F15:K15)</f>
        <v>1376</v>
      </c>
      <c r="M15" s="52">
        <f>L15/6</f>
        <v>229.33333333333334</v>
      </c>
    </row>
    <row r="16" spans="1:17">
      <c r="A16" s="53">
        <v>11</v>
      </c>
      <c r="B16" s="3" t="s">
        <v>24</v>
      </c>
      <c r="C16" s="3" t="s">
        <v>25</v>
      </c>
      <c r="D16" s="11">
        <v>1121</v>
      </c>
      <c r="E16" s="32" t="s">
        <v>37</v>
      </c>
      <c r="F16" s="3">
        <v>202</v>
      </c>
      <c r="G16" s="3">
        <v>247</v>
      </c>
      <c r="H16" s="3">
        <v>245</v>
      </c>
      <c r="I16" s="3">
        <v>214</v>
      </c>
      <c r="J16" s="3">
        <v>233</v>
      </c>
      <c r="K16" s="3">
        <v>226</v>
      </c>
      <c r="L16" s="5">
        <f>SUM(F16:K16)</f>
        <v>1367</v>
      </c>
      <c r="M16" s="52">
        <f>L16/6</f>
        <v>227.83333333333334</v>
      </c>
    </row>
    <row r="17" spans="1:15">
      <c r="A17" s="53">
        <v>12</v>
      </c>
      <c r="B17" s="39" t="s">
        <v>59</v>
      </c>
      <c r="C17" s="12" t="s">
        <v>62</v>
      </c>
      <c r="D17" s="13">
        <v>1062</v>
      </c>
      <c r="E17" s="32" t="s">
        <v>37</v>
      </c>
      <c r="F17" s="12">
        <v>221</v>
      </c>
      <c r="G17" s="12">
        <v>217</v>
      </c>
      <c r="H17" s="12">
        <v>187</v>
      </c>
      <c r="I17" s="12">
        <v>210</v>
      </c>
      <c r="J17" s="12">
        <v>279</v>
      </c>
      <c r="K17" s="12">
        <v>247</v>
      </c>
      <c r="L17" s="5">
        <f>SUM(F17:K17)</f>
        <v>1361</v>
      </c>
      <c r="M17" s="52">
        <f>L17/6</f>
        <v>226.83333333333334</v>
      </c>
    </row>
    <row r="18" spans="1:15">
      <c r="A18" s="53">
        <v>13</v>
      </c>
      <c r="B18" s="3" t="s">
        <v>61</v>
      </c>
      <c r="C18" s="3" t="s">
        <v>13</v>
      </c>
      <c r="D18" s="11">
        <v>99</v>
      </c>
      <c r="E18" s="32" t="s">
        <v>37</v>
      </c>
      <c r="F18" s="3">
        <v>213</v>
      </c>
      <c r="G18" s="3">
        <v>212</v>
      </c>
      <c r="H18" s="3">
        <v>169</v>
      </c>
      <c r="I18" s="3">
        <v>258</v>
      </c>
      <c r="J18" s="3">
        <v>226</v>
      </c>
      <c r="K18" s="3">
        <v>234</v>
      </c>
      <c r="L18" s="5">
        <f>SUM(F18:K18)+(6*8)</f>
        <v>1360</v>
      </c>
      <c r="M18" s="52">
        <f>(L18/6)-8</f>
        <v>218.66666666666666</v>
      </c>
    </row>
    <row r="19" spans="1:15">
      <c r="A19" s="53">
        <v>14</v>
      </c>
      <c r="B19" s="3" t="s">
        <v>53</v>
      </c>
      <c r="C19" s="3" t="s">
        <v>63</v>
      </c>
      <c r="D19" s="11">
        <v>792</v>
      </c>
      <c r="E19" s="33" t="s">
        <v>37</v>
      </c>
      <c r="F19" s="3">
        <v>256</v>
      </c>
      <c r="G19" s="3">
        <v>206</v>
      </c>
      <c r="H19" s="3">
        <v>202</v>
      </c>
      <c r="I19" s="3">
        <v>258</v>
      </c>
      <c r="J19" s="3">
        <v>214</v>
      </c>
      <c r="K19" s="3">
        <v>214</v>
      </c>
      <c r="L19" s="5">
        <f>SUM(F19:K19)</f>
        <v>1350</v>
      </c>
      <c r="M19" s="52">
        <f>L19/6</f>
        <v>225</v>
      </c>
    </row>
    <row r="20" spans="1:15">
      <c r="A20" s="53">
        <v>15</v>
      </c>
      <c r="B20" s="3" t="s">
        <v>76</v>
      </c>
      <c r="C20" s="3" t="s">
        <v>77</v>
      </c>
      <c r="D20" s="11">
        <v>1204</v>
      </c>
      <c r="E20" s="33" t="s">
        <v>37</v>
      </c>
      <c r="F20" s="3">
        <v>236</v>
      </c>
      <c r="G20" s="3">
        <v>238</v>
      </c>
      <c r="H20" s="3">
        <v>211</v>
      </c>
      <c r="I20" s="3">
        <v>245</v>
      </c>
      <c r="J20" s="3">
        <v>217</v>
      </c>
      <c r="K20" s="3">
        <v>191</v>
      </c>
      <c r="L20" s="5">
        <f>SUM(F20:K20)</f>
        <v>1338</v>
      </c>
      <c r="M20" s="52">
        <f>L20/6</f>
        <v>223</v>
      </c>
    </row>
    <row r="21" spans="1:15">
      <c r="A21" s="53">
        <v>16</v>
      </c>
      <c r="B21" s="3" t="s">
        <v>68</v>
      </c>
      <c r="C21" s="3" t="s">
        <v>26</v>
      </c>
      <c r="D21" s="11">
        <v>1479</v>
      </c>
      <c r="E21" s="32" t="s">
        <v>37</v>
      </c>
      <c r="F21" s="3">
        <v>235</v>
      </c>
      <c r="G21" s="3">
        <v>257</v>
      </c>
      <c r="H21" s="3">
        <v>208</v>
      </c>
      <c r="I21" s="3">
        <v>222</v>
      </c>
      <c r="J21" s="3">
        <v>221</v>
      </c>
      <c r="K21" s="3">
        <v>191</v>
      </c>
      <c r="L21" s="5">
        <f>SUM(F21:K21)</f>
        <v>1334</v>
      </c>
      <c r="M21" s="52">
        <f>L21/6</f>
        <v>222.33333333333334</v>
      </c>
    </row>
    <row r="22" spans="1:15">
      <c r="A22" s="53">
        <v>17</v>
      </c>
      <c r="B22" s="3" t="s">
        <v>23</v>
      </c>
      <c r="C22" s="3" t="s">
        <v>25</v>
      </c>
      <c r="D22" s="11">
        <v>1046</v>
      </c>
      <c r="E22" s="32" t="s">
        <v>37</v>
      </c>
      <c r="F22" s="3">
        <v>229</v>
      </c>
      <c r="G22" s="3">
        <v>200</v>
      </c>
      <c r="H22" s="3">
        <v>259</v>
      </c>
      <c r="I22" s="3">
        <v>218</v>
      </c>
      <c r="J22" s="3">
        <v>215</v>
      </c>
      <c r="K22" s="3">
        <v>211</v>
      </c>
      <c r="L22" s="5">
        <f>SUM(F22:K22)</f>
        <v>1332</v>
      </c>
      <c r="M22" s="52">
        <f>L22/6</f>
        <v>222</v>
      </c>
      <c r="O22" s="1"/>
    </row>
    <row r="23" spans="1:15">
      <c r="A23" s="53">
        <v>18</v>
      </c>
      <c r="B23" s="3" t="s">
        <v>29</v>
      </c>
      <c r="C23" s="3" t="s">
        <v>26</v>
      </c>
      <c r="D23" s="11">
        <v>787</v>
      </c>
      <c r="E23" s="32" t="s">
        <v>37</v>
      </c>
      <c r="F23" s="3">
        <v>262</v>
      </c>
      <c r="G23" s="3">
        <v>217</v>
      </c>
      <c r="H23" s="3">
        <v>245</v>
      </c>
      <c r="I23" s="3">
        <v>226</v>
      </c>
      <c r="J23" s="3">
        <v>192</v>
      </c>
      <c r="K23" s="3">
        <v>179</v>
      </c>
      <c r="L23" s="5">
        <f>SUM(F23:K23)</f>
        <v>1321</v>
      </c>
      <c r="M23" s="52">
        <f>L23/6</f>
        <v>220.16666666666666</v>
      </c>
    </row>
    <row r="24" spans="1:15">
      <c r="A24" s="53">
        <v>19</v>
      </c>
      <c r="B24" s="3" t="s">
        <v>54</v>
      </c>
      <c r="C24" s="12" t="s">
        <v>62</v>
      </c>
      <c r="D24" s="13">
        <v>803</v>
      </c>
      <c r="E24" s="32" t="s">
        <v>37</v>
      </c>
      <c r="F24" s="12">
        <v>249</v>
      </c>
      <c r="G24" s="12">
        <v>236</v>
      </c>
      <c r="H24" s="12">
        <v>181</v>
      </c>
      <c r="I24" s="12">
        <v>236</v>
      </c>
      <c r="J24" s="12">
        <v>190</v>
      </c>
      <c r="K24" s="12">
        <v>213</v>
      </c>
      <c r="L24" s="5">
        <f>SUM(F24:K24)</f>
        <v>1305</v>
      </c>
      <c r="M24" s="52">
        <f>L24/6</f>
        <v>217.5</v>
      </c>
    </row>
    <row r="25" spans="1:15" ht="15" thickBot="1">
      <c r="A25" s="54">
        <v>20</v>
      </c>
      <c r="B25" s="60" t="s">
        <v>70</v>
      </c>
      <c r="C25" s="60" t="s">
        <v>71</v>
      </c>
      <c r="D25" s="61">
        <v>1585</v>
      </c>
      <c r="E25" s="55" t="s">
        <v>37</v>
      </c>
      <c r="F25" s="60">
        <v>208</v>
      </c>
      <c r="G25" s="60">
        <v>213</v>
      </c>
      <c r="H25" s="60">
        <v>198</v>
      </c>
      <c r="I25" s="60">
        <v>206</v>
      </c>
      <c r="J25" s="60">
        <v>228</v>
      </c>
      <c r="K25" s="60">
        <v>247</v>
      </c>
      <c r="L25" s="56">
        <f>SUM(F25:K25)</f>
        <v>1300</v>
      </c>
      <c r="M25" s="57">
        <f>L25/6</f>
        <v>216.66666666666666</v>
      </c>
    </row>
    <row r="26" spans="1:15">
      <c r="A26" s="41">
        <v>21</v>
      </c>
      <c r="B26" s="41" t="s">
        <v>18</v>
      </c>
      <c r="C26" s="41" t="s">
        <v>66</v>
      </c>
      <c r="D26" s="62">
        <v>59</v>
      </c>
      <c r="E26" s="43" t="s">
        <v>37</v>
      </c>
      <c r="F26" s="42">
        <v>193</v>
      </c>
      <c r="G26" s="42">
        <v>211</v>
      </c>
      <c r="H26" s="42">
        <v>252</v>
      </c>
      <c r="I26" s="42">
        <v>247</v>
      </c>
      <c r="J26" s="42">
        <v>174</v>
      </c>
      <c r="K26" s="42">
        <v>215</v>
      </c>
      <c r="L26" s="44">
        <f>SUM(F26:K26)</f>
        <v>1292</v>
      </c>
      <c r="M26" s="45">
        <f>L26/6</f>
        <v>215.33333333333334</v>
      </c>
    </row>
    <row r="27" spans="1:15">
      <c r="A27" s="12">
        <v>22</v>
      </c>
      <c r="B27" s="39" t="s">
        <v>57</v>
      </c>
      <c r="C27" s="12" t="s">
        <v>64</v>
      </c>
      <c r="D27" s="13">
        <v>794</v>
      </c>
      <c r="E27" s="32" t="s">
        <v>37</v>
      </c>
      <c r="F27" s="12">
        <v>205</v>
      </c>
      <c r="G27" s="12">
        <v>248</v>
      </c>
      <c r="H27" s="12">
        <v>224</v>
      </c>
      <c r="I27" s="12">
        <v>210</v>
      </c>
      <c r="J27" s="12">
        <v>155</v>
      </c>
      <c r="K27" s="12">
        <v>191</v>
      </c>
      <c r="L27" s="5">
        <f>SUM(F27:K27)+(6*8)</f>
        <v>1281</v>
      </c>
      <c r="M27" s="7">
        <f>(L27/6)-8</f>
        <v>205.5</v>
      </c>
    </row>
    <row r="28" spans="1:15">
      <c r="A28" s="12">
        <v>23</v>
      </c>
      <c r="B28" s="3" t="s">
        <v>52</v>
      </c>
      <c r="C28" s="12" t="s">
        <v>63</v>
      </c>
      <c r="D28" s="13">
        <v>1293</v>
      </c>
      <c r="E28" s="32" t="s">
        <v>37</v>
      </c>
      <c r="F28" s="3">
        <v>248</v>
      </c>
      <c r="G28" s="3">
        <v>223</v>
      </c>
      <c r="H28" s="3">
        <v>211</v>
      </c>
      <c r="I28" s="3">
        <v>170</v>
      </c>
      <c r="J28" s="3">
        <v>245</v>
      </c>
      <c r="K28" s="3">
        <v>183</v>
      </c>
      <c r="L28" s="5">
        <f>SUM(F28:K28)</f>
        <v>1280</v>
      </c>
      <c r="M28" s="7">
        <f>L28/6</f>
        <v>213.33333333333334</v>
      </c>
    </row>
    <row r="29" spans="1:15">
      <c r="A29" s="12">
        <v>24</v>
      </c>
      <c r="B29" s="3" t="s">
        <v>39</v>
      </c>
      <c r="C29" s="3" t="s">
        <v>12</v>
      </c>
      <c r="D29" s="11">
        <v>860</v>
      </c>
      <c r="E29" s="32" t="s">
        <v>37</v>
      </c>
      <c r="F29" s="12">
        <v>216</v>
      </c>
      <c r="G29" s="12">
        <v>224</v>
      </c>
      <c r="H29" s="12">
        <v>209</v>
      </c>
      <c r="I29" s="12">
        <v>205</v>
      </c>
      <c r="J29" s="12">
        <v>205</v>
      </c>
      <c r="K29" s="12">
        <v>216</v>
      </c>
      <c r="L29" s="5">
        <f>SUM(F29:K29)</f>
        <v>1275</v>
      </c>
      <c r="M29" s="7">
        <f>L29/6</f>
        <v>212.5</v>
      </c>
    </row>
    <row r="30" spans="1:15">
      <c r="A30" s="12">
        <v>25</v>
      </c>
      <c r="B30" s="39" t="s">
        <v>96</v>
      </c>
      <c r="C30" s="12" t="s">
        <v>26</v>
      </c>
      <c r="D30" s="59">
        <v>620</v>
      </c>
      <c r="E30" s="32" t="s">
        <v>37</v>
      </c>
      <c r="F30" s="12">
        <v>233</v>
      </c>
      <c r="G30" s="12">
        <v>215</v>
      </c>
      <c r="H30" s="12">
        <v>166</v>
      </c>
      <c r="I30" s="12">
        <v>235</v>
      </c>
      <c r="J30" s="12">
        <v>224</v>
      </c>
      <c r="K30" s="12">
        <v>199</v>
      </c>
      <c r="L30" s="5">
        <f>SUM(F30:K30)</f>
        <v>1272</v>
      </c>
      <c r="M30" s="7">
        <f>(L30/6)</f>
        <v>212</v>
      </c>
    </row>
    <row r="31" spans="1:15">
      <c r="A31" s="12">
        <v>26</v>
      </c>
      <c r="B31" s="3" t="s">
        <v>20</v>
      </c>
      <c r="C31" s="3" t="s">
        <v>22</v>
      </c>
      <c r="D31" s="11">
        <v>777</v>
      </c>
      <c r="E31" s="32" t="s">
        <v>37</v>
      </c>
      <c r="F31" s="12">
        <v>258</v>
      </c>
      <c r="G31" s="12">
        <v>195</v>
      </c>
      <c r="H31" s="12">
        <v>233</v>
      </c>
      <c r="I31" s="12">
        <v>258</v>
      </c>
      <c r="J31" s="12">
        <v>190</v>
      </c>
      <c r="K31" s="12">
        <v>138</v>
      </c>
      <c r="L31" s="5">
        <f>SUM(F31:K31)</f>
        <v>1272</v>
      </c>
      <c r="M31" s="7">
        <f>L31/6</f>
        <v>212</v>
      </c>
    </row>
    <row r="32" spans="1:15">
      <c r="A32" s="12">
        <v>27</v>
      </c>
      <c r="B32" s="3" t="s">
        <v>95</v>
      </c>
      <c r="C32" s="12" t="s">
        <v>26</v>
      </c>
      <c r="D32" s="59">
        <v>778</v>
      </c>
      <c r="E32" s="32" t="s">
        <v>37</v>
      </c>
      <c r="F32" s="12">
        <v>179</v>
      </c>
      <c r="G32" s="12">
        <v>193</v>
      </c>
      <c r="H32" s="12">
        <v>200</v>
      </c>
      <c r="I32" s="12">
        <v>201</v>
      </c>
      <c r="J32" s="12">
        <v>213</v>
      </c>
      <c r="K32" s="12">
        <v>278</v>
      </c>
      <c r="L32" s="5">
        <f>SUM(F32:K32)</f>
        <v>1264</v>
      </c>
      <c r="M32" s="7">
        <f>(L32/6)</f>
        <v>210.66666666666666</v>
      </c>
    </row>
    <row r="33" spans="1:13">
      <c r="A33" s="12">
        <v>28</v>
      </c>
      <c r="B33" s="3" t="s">
        <v>88</v>
      </c>
      <c r="C33" s="3" t="s">
        <v>27</v>
      </c>
      <c r="D33" s="11">
        <v>1193</v>
      </c>
      <c r="E33" s="32" t="s">
        <v>37</v>
      </c>
      <c r="F33" s="3">
        <v>225</v>
      </c>
      <c r="G33" s="3">
        <v>191</v>
      </c>
      <c r="H33" s="3">
        <v>216</v>
      </c>
      <c r="I33" s="3">
        <v>170</v>
      </c>
      <c r="J33" s="3">
        <v>235</v>
      </c>
      <c r="K33" s="3">
        <v>223</v>
      </c>
      <c r="L33" s="5">
        <f>SUM(F33:K33)</f>
        <v>1260</v>
      </c>
      <c r="M33" s="7">
        <f>L33/6</f>
        <v>210</v>
      </c>
    </row>
    <row r="34" spans="1:13">
      <c r="A34" s="12">
        <v>29</v>
      </c>
      <c r="B34" s="3" t="s">
        <v>47</v>
      </c>
      <c r="C34" s="3" t="s">
        <v>13</v>
      </c>
      <c r="D34" s="11">
        <v>1369</v>
      </c>
      <c r="E34" s="32" t="s">
        <v>37</v>
      </c>
      <c r="F34" s="3">
        <v>176</v>
      </c>
      <c r="G34" s="3">
        <v>202</v>
      </c>
      <c r="H34" s="3">
        <v>189</v>
      </c>
      <c r="I34" s="3">
        <v>267</v>
      </c>
      <c r="J34" s="3">
        <v>228</v>
      </c>
      <c r="K34" s="3">
        <v>191</v>
      </c>
      <c r="L34" s="5">
        <f>SUM(F34:K34)</f>
        <v>1253</v>
      </c>
      <c r="M34" s="7">
        <f>L34/6</f>
        <v>208.83333333333334</v>
      </c>
    </row>
    <row r="35" spans="1:13">
      <c r="A35" s="12">
        <v>30</v>
      </c>
      <c r="B35" s="39" t="s">
        <v>93</v>
      </c>
      <c r="C35" s="3" t="s">
        <v>26</v>
      </c>
      <c r="D35" s="58">
        <v>197</v>
      </c>
      <c r="E35" s="32" t="s">
        <v>37</v>
      </c>
      <c r="F35" s="3">
        <v>222</v>
      </c>
      <c r="G35" s="3">
        <v>246</v>
      </c>
      <c r="H35" s="3">
        <v>235</v>
      </c>
      <c r="I35" s="3">
        <v>211</v>
      </c>
      <c r="J35" s="3">
        <v>140</v>
      </c>
      <c r="K35" s="3">
        <v>188</v>
      </c>
      <c r="L35" s="5">
        <f>SUM(F35:K35)</f>
        <v>1242</v>
      </c>
      <c r="M35" s="7">
        <f>(L35/6)</f>
        <v>207</v>
      </c>
    </row>
    <row r="36" spans="1:13">
      <c r="A36" s="12">
        <v>31</v>
      </c>
      <c r="B36" s="3" t="s">
        <v>86</v>
      </c>
      <c r="C36" s="3" t="s">
        <v>64</v>
      </c>
      <c r="D36" s="11">
        <v>959</v>
      </c>
      <c r="E36" s="32" t="s">
        <v>37</v>
      </c>
      <c r="F36" s="3">
        <v>226</v>
      </c>
      <c r="G36" s="3">
        <v>183</v>
      </c>
      <c r="H36" s="3">
        <v>269</v>
      </c>
      <c r="I36" s="3">
        <v>164</v>
      </c>
      <c r="J36" s="3">
        <v>166</v>
      </c>
      <c r="K36" s="3">
        <v>181</v>
      </c>
      <c r="L36" s="5">
        <f>SUM(F36:K36)+48</f>
        <v>1237</v>
      </c>
      <c r="M36" s="7">
        <f>(L36/6)-8</f>
        <v>198.16666666666666</v>
      </c>
    </row>
    <row r="37" spans="1:13">
      <c r="A37" s="12">
        <v>32</v>
      </c>
      <c r="B37" s="3" t="s">
        <v>87</v>
      </c>
      <c r="C37" s="3" t="s">
        <v>13</v>
      </c>
      <c r="D37" s="11">
        <v>1368</v>
      </c>
      <c r="E37" s="32" t="s">
        <v>37</v>
      </c>
      <c r="F37" s="3">
        <v>245</v>
      </c>
      <c r="G37" s="3">
        <v>247</v>
      </c>
      <c r="H37" s="3">
        <v>225</v>
      </c>
      <c r="I37" s="3">
        <v>185</v>
      </c>
      <c r="J37" s="3">
        <v>179</v>
      </c>
      <c r="K37" s="3">
        <v>148</v>
      </c>
      <c r="L37" s="5">
        <f>SUM(F37:K37)</f>
        <v>1229</v>
      </c>
      <c r="M37" s="7">
        <f>L37/6</f>
        <v>204.83333333333334</v>
      </c>
    </row>
    <row r="38" spans="1:13">
      <c r="A38" s="12">
        <v>33</v>
      </c>
      <c r="B38" s="3" t="s">
        <v>80</v>
      </c>
      <c r="C38" s="3" t="s">
        <v>13</v>
      </c>
      <c r="D38" s="11">
        <v>1290</v>
      </c>
      <c r="E38" s="32" t="s">
        <v>37</v>
      </c>
      <c r="F38" s="3">
        <v>264</v>
      </c>
      <c r="G38" s="3">
        <v>169</v>
      </c>
      <c r="H38" s="3">
        <v>226</v>
      </c>
      <c r="I38" s="3">
        <v>213</v>
      </c>
      <c r="J38" s="3">
        <v>160</v>
      </c>
      <c r="K38" s="3">
        <v>188</v>
      </c>
      <c r="L38" s="5">
        <f>SUM(F38:K38)</f>
        <v>1220</v>
      </c>
      <c r="M38" s="7">
        <f>L38/6</f>
        <v>203.33333333333334</v>
      </c>
    </row>
    <row r="39" spans="1:13">
      <c r="A39" s="12">
        <v>34</v>
      </c>
      <c r="B39" s="3" t="s">
        <v>72</v>
      </c>
      <c r="C39" s="3" t="s">
        <v>62</v>
      </c>
      <c r="D39" s="11">
        <v>1144</v>
      </c>
      <c r="E39" s="32" t="s">
        <v>37</v>
      </c>
      <c r="F39" s="3">
        <v>193</v>
      </c>
      <c r="G39" s="3">
        <v>189</v>
      </c>
      <c r="H39" s="3">
        <v>190</v>
      </c>
      <c r="I39" s="3">
        <v>235</v>
      </c>
      <c r="J39" s="3">
        <v>209</v>
      </c>
      <c r="K39" s="3">
        <v>194</v>
      </c>
      <c r="L39" s="5">
        <f>SUM(F39:K39)</f>
        <v>1210</v>
      </c>
      <c r="M39" s="7">
        <f>L39/6</f>
        <v>201.66666666666666</v>
      </c>
    </row>
    <row r="40" spans="1:13">
      <c r="A40" s="3">
        <v>35</v>
      </c>
      <c r="B40" s="3" t="s">
        <v>97</v>
      </c>
      <c r="C40" s="12" t="s">
        <v>17</v>
      </c>
      <c r="D40" s="59">
        <v>841</v>
      </c>
      <c r="E40" s="32" t="s">
        <v>37</v>
      </c>
      <c r="F40" s="12">
        <v>198</v>
      </c>
      <c r="G40" s="12">
        <v>232</v>
      </c>
      <c r="H40" s="12">
        <v>186</v>
      </c>
      <c r="I40" s="12">
        <v>192</v>
      </c>
      <c r="J40" s="12">
        <v>176</v>
      </c>
      <c r="K40" s="12">
        <v>201</v>
      </c>
      <c r="L40" s="5">
        <f>SUM(F40:K40)</f>
        <v>1185</v>
      </c>
      <c r="M40" s="7">
        <f>(L40/6)</f>
        <v>197.5</v>
      </c>
    </row>
    <row r="41" spans="1:13">
      <c r="A41" s="12">
        <v>36</v>
      </c>
      <c r="B41" s="12" t="s">
        <v>44</v>
      </c>
      <c r="C41" s="12" t="s">
        <v>66</v>
      </c>
      <c r="D41" s="13">
        <v>1043</v>
      </c>
      <c r="E41" s="32" t="s">
        <v>37</v>
      </c>
      <c r="F41" s="3">
        <v>183</v>
      </c>
      <c r="G41" s="3">
        <v>197</v>
      </c>
      <c r="H41" s="3">
        <v>192</v>
      </c>
      <c r="I41" s="3">
        <v>234</v>
      </c>
      <c r="J41" s="3">
        <v>212</v>
      </c>
      <c r="K41" s="3">
        <v>167</v>
      </c>
      <c r="L41" s="5">
        <f>SUM(F41:K41)</f>
        <v>1185</v>
      </c>
      <c r="M41" s="7">
        <f>L41/6</f>
        <v>197.5</v>
      </c>
    </row>
    <row r="42" spans="1:13">
      <c r="A42" s="12">
        <v>37</v>
      </c>
      <c r="B42" s="3" t="s">
        <v>31</v>
      </c>
      <c r="C42" s="3" t="s">
        <v>13</v>
      </c>
      <c r="D42" s="11">
        <v>1616</v>
      </c>
      <c r="E42" s="32" t="s">
        <v>37</v>
      </c>
      <c r="F42" s="12">
        <v>179</v>
      </c>
      <c r="G42" s="12">
        <v>215</v>
      </c>
      <c r="H42" s="12">
        <v>187</v>
      </c>
      <c r="I42" s="12">
        <v>189</v>
      </c>
      <c r="J42" s="12">
        <v>183</v>
      </c>
      <c r="K42" s="12">
        <v>225</v>
      </c>
      <c r="L42" s="5">
        <f>SUM(F42:K42)</f>
        <v>1178</v>
      </c>
      <c r="M42" s="7">
        <f>L42/6</f>
        <v>196.33333333333334</v>
      </c>
    </row>
    <row r="43" spans="1:13">
      <c r="A43" s="12">
        <v>38</v>
      </c>
      <c r="B43" s="3" t="s">
        <v>28</v>
      </c>
      <c r="C43" s="3" t="s">
        <v>27</v>
      </c>
      <c r="D43" s="11">
        <v>44</v>
      </c>
      <c r="E43" s="32" t="s">
        <v>37</v>
      </c>
      <c r="F43" s="3">
        <v>186</v>
      </c>
      <c r="G43" s="3">
        <v>255</v>
      </c>
      <c r="H43" s="3">
        <v>157</v>
      </c>
      <c r="I43" s="3">
        <v>202</v>
      </c>
      <c r="J43" s="3">
        <v>202</v>
      </c>
      <c r="K43" s="3">
        <v>160</v>
      </c>
      <c r="L43" s="5">
        <f>SUM(F43:K43)</f>
        <v>1162</v>
      </c>
      <c r="M43" s="7">
        <f>L43/6</f>
        <v>193.66666666666666</v>
      </c>
    </row>
    <row r="44" spans="1:13">
      <c r="A44" s="12">
        <v>39</v>
      </c>
      <c r="B44" s="3" t="s">
        <v>91</v>
      </c>
      <c r="C44" s="3" t="s">
        <v>12</v>
      </c>
      <c r="D44" s="58">
        <v>167</v>
      </c>
      <c r="E44" s="32" t="s">
        <v>37</v>
      </c>
      <c r="F44" s="3">
        <v>189</v>
      </c>
      <c r="G44" s="3">
        <v>167</v>
      </c>
      <c r="H44" s="3">
        <v>164</v>
      </c>
      <c r="I44" s="3">
        <v>200</v>
      </c>
      <c r="J44" s="3">
        <v>151</v>
      </c>
      <c r="K44" s="3">
        <v>216</v>
      </c>
      <c r="L44" s="5">
        <f>SUM(F44:K44)+48</f>
        <v>1135</v>
      </c>
      <c r="M44" s="7">
        <f>(L44/6)-8</f>
        <v>181.16666666666666</v>
      </c>
    </row>
    <row r="45" spans="1:13">
      <c r="A45" s="12">
        <v>40</v>
      </c>
      <c r="B45" s="3" t="s">
        <v>55</v>
      </c>
      <c r="C45" s="3" t="s">
        <v>62</v>
      </c>
      <c r="D45" s="11">
        <v>1623</v>
      </c>
      <c r="E45" s="32" t="s">
        <v>37</v>
      </c>
      <c r="F45" s="3">
        <v>153</v>
      </c>
      <c r="G45" s="3">
        <v>155</v>
      </c>
      <c r="H45" s="3">
        <v>257</v>
      </c>
      <c r="I45" s="3">
        <v>208</v>
      </c>
      <c r="J45" s="3">
        <v>179</v>
      </c>
      <c r="K45" s="3">
        <v>170</v>
      </c>
      <c r="L45" s="5">
        <f>SUM(F45:K45)</f>
        <v>1122</v>
      </c>
      <c r="M45" s="7">
        <f>L45/6</f>
        <v>187</v>
      </c>
    </row>
    <row r="46" spans="1:13">
      <c r="A46" s="12">
        <v>41</v>
      </c>
      <c r="B46" s="3" t="s">
        <v>60</v>
      </c>
      <c r="C46" s="3" t="s">
        <v>13</v>
      </c>
      <c r="D46" s="11">
        <v>1153</v>
      </c>
      <c r="E46" s="32" t="s">
        <v>37</v>
      </c>
      <c r="F46" s="3">
        <v>185</v>
      </c>
      <c r="G46" s="3">
        <v>181</v>
      </c>
      <c r="H46" s="3">
        <v>179</v>
      </c>
      <c r="I46" s="3">
        <v>202</v>
      </c>
      <c r="J46" s="3">
        <v>200</v>
      </c>
      <c r="K46" s="3">
        <v>153</v>
      </c>
      <c r="L46" s="5">
        <f>SUM(F46:K46)</f>
        <v>1100</v>
      </c>
      <c r="M46" s="7">
        <f>L46/6</f>
        <v>183.33333333333334</v>
      </c>
    </row>
    <row r="47" spans="1:13">
      <c r="A47" s="12">
        <v>42</v>
      </c>
      <c r="B47" s="3" t="s">
        <v>89</v>
      </c>
      <c r="C47" s="3" t="s">
        <v>64</v>
      </c>
      <c r="D47" s="11">
        <v>45</v>
      </c>
      <c r="E47" s="32" t="s">
        <v>37</v>
      </c>
      <c r="F47" s="3">
        <v>171</v>
      </c>
      <c r="G47" s="3">
        <v>165</v>
      </c>
      <c r="H47" s="3">
        <v>203</v>
      </c>
      <c r="I47" s="3">
        <v>202</v>
      </c>
      <c r="J47" s="3">
        <v>145</v>
      </c>
      <c r="K47" s="3">
        <v>213</v>
      </c>
      <c r="L47" s="5">
        <f>SUM(F47:K47)</f>
        <v>1099</v>
      </c>
      <c r="M47" s="7">
        <f>L47/6</f>
        <v>183.16666666666666</v>
      </c>
    </row>
    <row r="48" spans="1:13">
      <c r="A48" s="12">
        <v>43</v>
      </c>
      <c r="B48" s="3" t="s">
        <v>69</v>
      </c>
      <c r="C48" s="3" t="s">
        <v>26</v>
      </c>
      <c r="D48" s="11">
        <v>1506</v>
      </c>
      <c r="E48" s="32" t="s">
        <v>37</v>
      </c>
      <c r="F48" s="3">
        <v>159</v>
      </c>
      <c r="G48" s="3">
        <v>145</v>
      </c>
      <c r="H48" s="3">
        <v>189</v>
      </c>
      <c r="I48" s="3">
        <v>215</v>
      </c>
      <c r="J48" s="3">
        <v>182</v>
      </c>
      <c r="K48" s="3">
        <v>203</v>
      </c>
      <c r="L48" s="5">
        <f>SUM(F48:K48)</f>
        <v>1093</v>
      </c>
      <c r="M48" s="7">
        <f>L48/6</f>
        <v>182.16666666666666</v>
      </c>
    </row>
    <row r="49" spans="1:13">
      <c r="A49" s="12">
        <v>44</v>
      </c>
      <c r="B49" s="3" t="s">
        <v>79</v>
      </c>
      <c r="C49" s="3" t="s">
        <v>85</v>
      </c>
      <c r="D49" s="11" t="s">
        <v>32</v>
      </c>
      <c r="E49" s="33" t="s">
        <v>37</v>
      </c>
      <c r="F49" s="3">
        <v>152</v>
      </c>
      <c r="G49" s="3">
        <v>223</v>
      </c>
      <c r="H49" s="3">
        <v>164</v>
      </c>
      <c r="I49" s="3">
        <v>216</v>
      </c>
      <c r="J49" s="3">
        <v>128</v>
      </c>
      <c r="K49" s="3">
        <v>170</v>
      </c>
      <c r="L49" s="5">
        <f>SUM(F49:K49)</f>
        <v>1053</v>
      </c>
      <c r="M49" s="7">
        <f>L49/6</f>
        <v>175.5</v>
      </c>
    </row>
    <row r="50" spans="1:13">
      <c r="A50" s="12">
        <v>45</v>
      </c>
      <c r="B50" s="3" t="s">
        <v>92</v>
      </c>
      <c r="C50" s="3" t="s">
        <v>27</v>
      </c>
      <c r="D50" s="58">
        <v>136</v>
      </c>
      <c r="E50" s="32" t="s">
        <v>37</v>
      </c>
      <c r="F50" s="3">
        <v>162</v>
      </c>
      <c r="G50" s="3">
        <v>177</v>
      </c>
      <c r="H50" s="3">
        <v>153</v>
      </c>
      <c r="I50" s="3">
        <v>168</v>
      </c>
      <c r="J50" s="3">
        <v>161</v>
      </c>
      <c r="K50" s="3">
        <v>177</v>
      </c>
      <c r="L50" s="5">
        <f>SUM(F50:K50)+48</f>
        <v>1046</v>
      </c>
      <c r="M50" s="7">
        <f>(L50/6)-8</f>
        <v>166.33333333333334</v>
      </c>
    </row>
    <row r="51" spans="1:13">
      <c r="A51" s="12">
        <v>46</v>
      </c>
      <c r="B51" s="3" t="s">
        <v>94</v>
      </c>
      <c r="C51" s="12" t="s">
        <v>62</v>
      </c>
      <c r="D51" s="59">
        <v>1545</v>
      </c>
      <c r="E51" s="32" t="s">
        <v>37</v>
      </c>
      <c r="F51" s="12">
        <v>162</v>
      </c>
      <c r="G51" s="12">
        <v>190</v>
      </c>
      <c r="H51" s="12">
        <v>202</v>
      </c>
      <c r="I51" s="12">
        <v>147</v>
      </c>
      <c r="J51" s="38">
        <v>156</v>
      </c>
      <c r="K51" s="12">
        <v>149</v>
      </c>
      <c r="L51" s="5">
        <f>SUM(F51:K51)</f>
        <v>1006</v>
      </c>
      <c r="M51" s="7">
        <f>(L51/6)</f>
        <v>167.66666666666666</v>
      </c>
    </row>
    <row r="52" spans="1:13">
      <c r="A52" s="12">
        <v>47</v>
      </c>
      <c r="B52" s="3" t="s">
        <v>33</v>
      </c>
      <c r="C52" s="3" t="s">
        <v>13</v>
      </c>
      <c r="D52" s="11">
        <v>1151</v>
      </c>
      <c r="E52" s="32" t="s">
        <v>37</v>
      </c>
      <c r="F52" s="3">
        <v>158</v>
      </c>
      <c r="G52" s="3">
        <v>200</v>
      </c>
      <c r="H52" s="3">
        <v>117</v>
      </c>
      <c r="I52" s="3">
        <v>158</v>
      </c>
      <c r="J52" s="3">
        <v>190</v>
      </c>
      <c r="K52" s="3">
        <v>182</v>
      </c>
      <c r="L52" s="5">
        <f>SUM(F52:K52)</f>
        <v>1005</v>
      </c>
      <c r="M52" s="7">
        <f>L52/6</f>
        <v>167.5</v>
      </c>
    </row>
    <row r="53" spans="1:13">
      <c r="A53" s="12">
        <v>48</v>
      </c>
      <c r="B53" s="12" t="s">
        <v>50</v>
      </c>
      <c r="C53" s="12" t="s">
        <v>49</v>
      </c>
      <c r="D53" s="11">
        <v>1630</v>
      </c>
      <c r="E53" s="32" t="s">
        <v>37</v>
      </c>
      <c r="F53" s="3">
        <v>184</v>
      </c>
      <c r="G53" s="3">
        <v>179</v>
      </c>
      <c r="H53" s="3">
        <v>126</v>
      </c>
      <c r="I53" s="3">
        <v>148</v>
      </c>
      <c r="J53" s="3">
        <v>156</v>
      </c>
      <c r="K53" s="3">
        <v>194</v>
      </c>
      <c r="L53" s="5">
        <f>SUM(F53:K53)</f>
        <v>987</v>
      </c>
      <c r="M53" s="7">
        <f>L53/6</f>
        <v>164.5</v>
      </c>
    </row>
  </sheetData>
  <sortState ref="B6:M53">
    <sortCondition descending="1" ref="L6:L53"/>
    <sortCondition descending="1" ref="K6:K53"/>
  </sortState>
  <pageMargins left="0.7" right="0.7" top="0.75" bottom="0.75" header="0.3" footer="0.3"/>
  <ignoredErrors>
    <ignoredError sqref="L50 L44:M44 M40 M30:M32 L36 L27:M27 L18:M18 M8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B34" sqref="B34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7"/>
    <col min="6" max="6" width="9" style="37"/>
    <col min="7" max="12" width="7.375" style="14" customWidth="1"/>
    <col min="13" max="13" width="9" style="16"/>
    <col min="14" max="14" width="9" style="17"/>
    <col min="15" max="15" width="12.25" style="37" customWidth="1"/>
    <col min="16" max="16" width="9" style="36"/>
    <col min="17" max="16384" width="9" style="14"/>
  </cols>
  <sheetData>
    <row r="1" spans="1:19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31" t="s">
        <v>45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10" t="s">
        <v>10</v>
      </c>
      <c r="N1" s="6" t="s">
        <v>11</v>
      </c>
      <c r="O1" s="31" t="s">
        <v>46</v>
      </c>
      <c r="Q1" s="8"/>
      <c r="R1" s="8"/>
      <c r="S1" s="8"/>
    </row>
    <row r="2" spans="1:19">
      <c r="A2" s="3">
        <v>1</v>
      </c>
      <c r="B2" s="3" t="s">
        <v>15</v>
      </c>
      <c r="C2" s="3" t="s">
        <v>66</v>
      </c>
      <c r="D2" s="11">
        <v>1447</v>
      </c>
      <c r="E2" s="28" t="s">
        <v>37</v>
      </c>
      <c r="F2" s="33">
        <v>16</v>
      </c>
      <c r="G2" s="3">
        <v>201</v>
      </c>
      <c r="H2" s="3">
        <v>267</v>
      </c>
      <c r="I2" s="3">
        <v>268</v>
      </c>
      <c r="J2" s="3">
        <v>268</v>
      </c>
      <c r="K2" s="3">
        <v>226</v>
      </c>
      <c r="L2" s="3">
        <v>276</v>
      </c>
      <c r="M2" s="5">
        <f>SUM(G2:L2)</f>
        <v>1506</v>
      </c>
      <c r="N2" s="7">
        <f>M2/6</f>
        <v>251</v>
      </c>
      <c r="O2" s="35">
        <f>M2+(F2*6)</f>
        <v>1602</v>
      </c>
      <c r="Q2" s="1"/>
      <c r="R2" s="1"/>
      <c r="S2" s="1"/>
    </row>
    <row r="3" spans="1:19">
      <c r="A3" s="3">
        <v>2</v>
      </c>
      <c r="B3" s="3" t="s">
        <v>19</v>
      </c>
      <c r="C3" s="3" t="s">
        <v>13</v>
      </c>
      <c r="D3" s="11">
        <v>1546</v>
      </c>
      <c r="E3" s="33" t="s">
        <v>37</v>
      </c>
      <c r="F3" s="33">
        <v>22</v>
      </c>
      <c r="G3" s="3">
        <v>257</v>
      </c>
      <c r="H3" s="3">
        <v>212</v>
      </c>
      <c r="I3" s="3">
        <v>269</v>
      </c>
      <c r="J3" s="3">
        <v>237</v>
      </c>
      <c r="K3" s="3">
        <v>234</v>
      </c>
      <c r="L3" s="3">
        <v>198</v>
      </c>
      <c r="M3" s="5">
        <f>SUM(G3:L3)</f>
        <v>1407</v>
      </c>
      <c r="N3" s="7">
        <f>M3/6</f>
        <v>234.5</v>
      </c>
      <c r="O3" s="35">
        <f>M3+(F3*6)</f>
        <v>1539</v>
      </c>
      <c r="Q3" s="1"/>
      <c r="R3" s="1"/>
      <c r="S3" s="1"/>
    </row>
    <row r="4" spans="1:19">
      <c r="A4" s="3">
        <v>3</v>
      </c>
      <c r="B4" s="3" t="s">
        <v>56</v>
      </c>
      <c r="C4" s="3" t="s">
        <v>64</v>
      </c>
      <c r="D4" s="11">
        <v>203</v>
      </c>
      <c r="E4" s="32" t="s">
        <v>37</v>
      </c>
      <c r="F4" s="28">
        <v>0</v>
      </c>
      <c r="G4" s="3">
        <v>277</v>
      </c>
      <c r="H4" s="3">
        <v>267</v>
      </c>
      <c r="I4" s="3">
        <v>209</v>
      </c>
      <c r="J4" s="3">
        <v>234</v>
      </c>
      <c r="K4" s="3">
        <v>257</v>
      </c>
      <c r="L4" s="3">
        <v>247</v>
      </c>
      <c r="M4" s="5">
        <f>SUM(G4:L4)</f>
        <v>1491</v>
      </c>
      <c r="N4" s="7">
        <f>M4/6</f>
        <v>248.5</v>
      </c>
      <c r="O4" s="35">
        <f>M4+(F4*6)</f>
        <v>1491</v>
      </c>
      <c r="Q4" s="1"/>
      <c r="R4" s="1"/>
      <c r="S4" s="1"/>
    </row>
    <row r="5" spans="1:19">
      <c r="A5" s="3">
        <v>4</v>
      </c>
      <c r="B5" s="3" t="s">
        <v>51</v>
      </c>
      <c r="C5" s="12" t="s">
        <v>63</v>
      </c>
      <c r="D5" s="13">
        <v>1312</v>
      </c>
      <c r="E5" s="32" t="s">
        <v>37</v>
      </c>
      <c r="F5" s="28">
        <v>4</v>
      </c>
      <c r="G5" s="12">
        <v>224</v>
      </c>
      <c r="H5" s="12">
        <v>279</v>
      </c>
      <c r="I5" s="12">
        <v>268</v>
      </c>
      <c r="J5" s="12">
        <v>201</v>
      </c>
      <c r="K5" s="12">
        <v>222</v>
      </c>
      <c r="L5" s="12">
        <v>268</v>
      </c>
      <c r="M5" s="5">
        <f>SUM(G5:L5)</f>
        <v>1462</v>
      </c>
      <c r="N5" s="7">
        <f>M5/6</f>
        <v>243.66666666666666</v>
      </c>
      <c r="O5" s="35">
        <f>M5+(F5*6)</f>
        <v>1486</v>
      </c>
      <c r="Q5" s="1"/>
      <c r="R5" s="1"/>
      <c r="S5" s="1"/>
    </row>
    <row r="6" spans="1:19">
      <c r="A6" s="3">
        <v>5</v>
      </c>
      <c r="B6" s="39" t="s">
        <v>90</v>
      </c>
      <c r="C6" s="3" t="s">
        <v>17</v>
      </c>
      <c r="D6" s="58">
        <v>924</v>
      </c>
      <c r="E6" s="32" t="s">
        <v>37</v>
      </c>
      <c r="F6" s="28">
        <v>8</v>
      </c>
      <c r="G6" s="3">
        <v>205</v>
      </c>
      <c r="H6" s="3">
        <v>190</v>
      </c>
      <c r="I6" s="3">
        <v>249</v>
      </c>
      <c r="J6" s="3">
        <v>278</v>
      </c>
      <c r="K6" s="3">
        <v>227</v>
      </c>
      <c r="L6" s="3">
        <v>279</v>
      </c>
      <c r="M6" s="5">
        <f>SUM(G6:L6)</f>
        <v>1428</v>
      </c>
      <c r="N6" s="7">
        <f>M6/6</f>
        <v>238</v>
      </c>
      <c r="O6" s="35">
        <f>M6+(F6*6)</f>
        <v>1476</v>
      </c>
      <c r="Q6" s="1"/>
      <c r="R6" s="1"/>
      <c r="S6" s="1"/>
    </row>
    <row r="7" spans="1:19">
      <c r="A7" s="3">
        <v>6</v>
      </c>
      <c r="B7" s="3" t="s">
        <v>76</v>
      </c>
      <c r="C7" s="3" t="s">
        <v>77</v>
      </c>
      <c r="D7" s="11">
        <v>1204</v>
      </c>
      <c r="E7" s="33" t="s">
        <v>37</v>
      </c>
      <c r="F7" s="28">
        <v>18</v>
      </c>
      <c r="G7" s="3">
        <v>236</v>
      </c>
      <c r="H7" s="3">
        <v>238</v>
      </c>
      <c r="I7" s="3">
        <v>211</v>
      </c>
      <c r="J7" s="3">
        <v>245</v>
      </c>
      <c r="K7" s="3">
        <v>217</v>
      </c>
      <c r="L7" s="3">
        <v>191</v>
      </c>
      <c r="M7" s="5">
        <f>SUM(G7:L7)</f>
        <v>1338</v>
      </c>
      <c r="N7" s="7">
        <f>M7/6</f>
        <v>223</v>
      </c>
      <c r="O7" s="35">
        <f>M7+(F7*6)</f>
        <v>1446</v>
      </c>
      <c r="Q7" s="1"/>
      <c r="R7" s="1"/>
      <c r="S7" s="1"/>
    </row>
    <row r="8" spans="1:19">
      <c r="A8" s="3">
        <v>7</v>
      </c>
      <c r="B8" s="3" t="s">
        <v>67</v>
      </c>
      <c r="C8" s="3" t="s">
        <v>27</v>
      </c>
      <c r="D8" s="11">
        <v>31</v>
      </c>
      <c r="E8" s="32" t="s">
        <v>37</v>
      </c>
      <c r="F8" s="28">
        <v>0</v>
      </c>
      <c r="G8" s="3">
        <v>226</v>
      </c>
      <c r="H8" s="3">
        <v>238</v>
      </c>
      <c r="I8" s="3">
        <v>248</v>
      </c>
      <c r="J8" s="3">
        <v>245</v>
      </c>
      <c r="K8" s="3">
        <v>259</v>
      </c>
      <c r="L8" s="3">
        <v>226</v>
      </c>
      <c r="M8" s="5">
        <f>SUM(G8:L8)</f>
        <v>1442</v>
      </c>
      <c r="N8" s="7">
        <f>M8/6</f>
        <v>240.33333333333334</v>
      </c>
      <c r="O8" s="35">
        <f>M8+(F8*6)</f>
        <v>1442</v>
      </c>
      <c r="Q8" s="1"/>
      <c r="R8" s="1"/>
      <c r="S8" s="1"/>
    </row>
    <row r="9" spans="1:19">
      <c r="A9" s="3">
        <v>8</v>
      </c>
      <c r="B9" s="3" t="s">
        <v>98</v>
      </c>
      <c r="C9" s="12" t="s">
        <v>13</v>
      </c>
      <c r="D9" s="59">
        <v>626</v>
      </c>
      <c r="E9" s="32" t="s">
        <v>37</v>
      </c>
      <c r="F9" s="28">
        <v>0</v>
      </c>
      <c r="G9" s="12">
        <v>276</v>
      </c>
      <c r="H9" s="12">
        <v>239</v>
      </c>
      <c r="I9" s="12">
        <v>254</v>
      </c>
      <c r="J9" s="12">
        <v>212</v>
      </c>
      <c r="K9" s="12">
        <v>244</v>
      </c>
      <c r="L9" s="12">
        <v>209</v>
      </c>
      <c r="M9" s="5">
        <f>SUM(G9:L9)</f>
        <v>1434</v>
      </c>
      <c r="N9" s="7">
        <f>M9/6</f>
        <v>239</v>
      </c>
      <c r="O9" s="35">
        <f>M9+(F9*6)</f>
        <v>1434</v>
      </c>
      <c r="Q9" s="1"/>
      <c r="R9" s="1"/>
      <c r="S9" s="1"/>
    </row>
    <row r="10" spans="1:19" s="26" customFormat="1">
      <c r="A10" s="3">
        <v>9</v>
      </c>
      <c r="B10" s="3" t="s">
        <v>30</v>
      </c>
      <c r="C10" s="3" t="s">
        <v>13</v>
      </c>
      <c r="D10" s="11">
        <v>98</v>
      </c>
      <c r="E10" s="33" t="s">
        <v>37</v>
      </c>
      <c r="F10" s="33">
        <v>0</v>
      </c>
      <c r="G10" s="12">
        <v>237</v>
      </c>
      <c r="H10" s="12">
        <v>234</v>
      </c>
      <c r="I10" s="12">
        <v>213</v>
      </c>
      <c r="J10" s="12">
        <v>279</v>
      </c>
      <c r="K10" s="12">
        <v>214</v>
      </c>
      <c r="L10" s="12">
        <v>256</v>
      </c>
      <c r="M10" s="5">
        <f>SUM(G10:L10)</f>
        <v>1433</v>
      </c>
      <c r="N10" s="7">
        <f>M10/6</f>
        <v>238.83333333333334</v>
      </c>
      <c r="O10" s="35">
        <f>M10+(F10*6)</f>
        <v>1433</v>
      </c>
      <c r="Q10" s="23"/>
      <c r="R10" s="23"/>
      <c r="S10" s="23"/>
    </row>
    <row r="11" spans="1:19" s="26" customFormat="1">
      <c r="A11" s="3">
        <v>10</v>
      </c>
      <c r="B11" s="39" t="s">
        <v>59</v>
      </c>
      <c r="C11" s="12" t="s">
        <v>62</v>
      </c>
      <c r="D11" s="13">
        <v>1062</v>
      </c>
      <c r="E11" s="32" t="s">
        <v>37</v>
      </c>
      <c r="F11" s="28">
        <v>12</v>
      </c>
      <c r="G11" s="12">
        <v>221</v>
      </c>
      <c r="H11" s="12">
        <v>217</v>
      </c>
      <c r="I11" s="12">
        <v>187</v>
      </c>
      <c r="J11" s="12">
        <v>210</v>
      </c>
      <c r="K11" s="12">
        <v>279</v>
      </c>
      <c r="L11" s="12">
        <v>247</v>
      </c>
      <c r="M11" s="5">
        <f>SUM(G11:L11)</f>
        <v>1361</v>
      </c>
      <c r="N11" s="7">
        <f>M11/6</f>
        <v>226.83333333333334</v>
      </c>
      <c r="O11" s="35">
        <f>M11+(F11*6)</f>
        <v>1433</v>
      </c>
      <c r="Q11" s="23"/>
      <c r="R11" s="23"/>
      <c r="S11" s="23"/>
    </row>
    <row r="12" spans="1:19">
      <c r="A12" s="3">
        <v>11</v>
      </c>
      <c r="B12" s="3" t="s">
        <v>70</v>
      </c>
      <c r="C12" s="3" t="s">
        <v>71</v>
      </c>
      <c r="D12" s="11">
        <v>1585</v>
      </c>
      <c r="E12" s="32" t="s">
        <v>37</v>
      </c>
      <c r="F12" s="28">
        <v>22</v>
      </c>
      <c r="G12" s="3">
        <v>208</v>
      </c>
      <c r="H12" s="3">
        <v>213</v>
      </c>
      <c r="I12" s="3">
        <v>198</v>
      </c>
      <c r="J12" s="3">
        <v>206</v>
      </c>
      <c r="K12" s="3">
        <v>228</v>
      </c>
      <c r="L12" s="3">
        <v>247</v>
      </c>
      <c r="M12" s="5">
        <f>SUM(G12:L12)</f>
        <v>1300</v>
      </c>
      <c r="N12" s="7">
        <f>M12/6</f>
        <v>216.66666666666666</v>
      </c>
      <c r="O12" s="35">
        <f>M12+(F12*6)</f>
        <v>1432</v>
      </c>
      <c r="Q12" s="1"/>
      <c r="R12" s="1"/>
      <c r="S12" s="1"/>
    </row>
    <row r="13" spans="1:19">
      <c r="A13" s="12">
        <v>12</v>
      </c>
      <c r="B13" s="3" t="s">
        <v>65</v>
      </c>
      <c r="C13" s="3" t="s">
        <v>27</v>
      </c>
      <c r="D13" s="11">
        <v>1206</v>
      </c>
      <c r="E13" s="32" t="s">
        <v>37</v>
      </c>
      <c r="F13" s="28">
        <v>4</v>
      </c>
      <c r="G13" s="3">
        <v>233</v>
      </c>
      <c r="H13" s="3">
        <v>298</v>
      </c>
      <c r="I13" s="3">
        <v>236</v>
      </c>
      <c r="J13" s="3">
        <v>198</v>
      </c>
      <c r="K13" s="3">
        <v>244</v>
      </c>
      <c r="L13" s="3">
        <v>189</v>
      </c>
      <c r="M13" s="5">
        <f>SUM(G13:L13)</f>
        <v>1398</v>
      </c>
      <c r="N13" s="7">
        <f>M13/6</f>
        <v>233</v>
      </c>
      <c r="O13" s="35">
        <f>M13+(F13*6)</f>
        <v>1422</v>
      </c>
    </row>
    <row r="14" spans="1:19">
      <c r="A14" s="3">
        <v>13</v>
      </c>
      <c r="B14" s="39" t="s">
        <v>58</v>
      </c>
      <c r="C14" s="12" t="s">
        <v>62</v>
      </c>
      <c r="D14" s="13">
        <v>1063</v>
      </c>
      <c r="E14" s="32" t="s">
        <v>37</v>
      </c>
      <c r="F14" s="28">
        <v>6</v>
      </c>
      <c r="G14" s="12">
        <v>246</v>
      </c>
      <c r="H14" s="12">
        <v>259</v>
      </c>
      <c r="I14" s="12">
        <v>239</v>
      </c>
      <c r="J14" s="12">
        <v>216</v>
      </c>
      <c r="K14" s="12">
        <v>183</v>
      </c>
      <c r="L14" s="12">
        <v>237</v>
      </c>
      <c r="M14" s="5">
        <f>SUM(G14:L14)</f>
        <v>1380</v>
      </c>
      <c r="N14" s="7">
        <f>M14/6</f>
        <v>230</v>
      </c>
      <c r="O14" s="35">
        <f>M14+(F14*6)</f>
        <v>1416</v>
      </c>
      <c r="Q14" s="1"/>
      <c r="R14" s="1"/>
      <c r="S14" s="1"/>
    </row>
    <row r="15" spans="1:19">
      <c r="A15" s="12">
        <v>14</v>
      </c>
      <c r="B15" s="12" t="s">
        <v>16</v>
      </c>
      <c r="C15" s="12" t="s">
        <v>17</v>
      </c>
      <c r="D15" s="13">
        <v>1139</v>
      </c>
      <c r="E15" s="32" t="s">
        <v>37</v>
      </c>
      <c r="F15" s="33">
        <v>3</v>
      </c>
      <c r="G15" s="3">
        <v>241</v>
      </c>
      <c r="H15" s="3">
        <v>203</v>
      </c>
      <c r="I15" s="3">
        <v>236</v>
      </c>
      <c r="J15" s="3">
        <v>258</v>
      </c>
      <c r="K15" s="3">
        <v>220</v>
      </c>
      <c r="L15" s="3">
        <v>223</v>
      </c>
      <c r="M15" s="5">
        <f>SUM(G15:L15)</f>
        <v>1381</v>
      </c>
      <c r="N15" s="7">
        <f>M15/6</f>
        <v>230.16666666666666</v>
      </c>
      <c r="O15" s="35">
        <f>M15+(F15*6)</f>
        <v>1399</v>
      </c>
    </row>
    <row r="16" spans="1:19">
      <c r="A16" s="12">
        <v>15</v>
      </c>
      <c r="B16" s="3" t="s">
        <v>14</v>
      </c>
      <c r="C16" s="3" t="s">
        <v>66</v>
      </c>
      <c r="D16" s="11">
        <v>971</v>
      </c>
      <c r="E16" s="28" t="s">
        <v>37</v>
      </c>
      <c r="F16" s="33">
        <v>0</v>
      </c>
      <c r="G16" s="3">
        <v>254</v>
      </c>
      <c r="H16" s="3">
        <v>236</v>
      </c>
      <c r="I16" s="3">
        <v>194</v>
      </c>
      <c r="J16" s="3">
        <v>227</v>
      </c>
      <c r="K16" s="3">
        <v>290</v>
      </c>
      <c r="L16" s="3">
        <v>196</v>
      </c>
      <c r="M16" s="5">
        <f>SUM(G16:L16)</f>
        <v>1397</v>
      </c>
      <c r="N16" s="7">
        <f>M16/6</f>
        <v>232.83333333333334</v>
      </c>
      <c r="O16" s="35">
        <f>M16+(F16*6)</f>
        <v>1397</v>
      </c>
    </row>
    <row r="17" spans="1:17">
      <c r="A17" s="12">
        <v>16</v>
      </c>
      <c r="B17" s="3" t="s">
        <v>61</v>
      </c>
      <c r="C17" s="3" t="s">
        <v>13</v>
      </c>
      <c r="D17" s="11">
        <v>99</v>
      </c>
      <c r="E17" s="32" t="s">
        <v>37</v>
      </c>
      <c r="F17" s="28">
        <v>12</v>
      </c>
      <c r="G17" s="3">
        <v>213</v>
      </c>
      <c r="H17" s="3">
        <v>212</v>
      </c>
      <c r="I17" s="3">
        <v>169</v>
      </c>
      <c r="J17" s="3">
        <v>258</v>
      </c>
      <c r="K17" s="3">
        <v>226</v>
      </c>
      <c r="L17" s="3">
        <v>234</v>
      </c>
      <c r="M17" s="5">
        <f>SUM(G17:L17)</f>
        <v>1312</v>
      </c>
      <c r="N17" s="7">
        <f>M17/6</f>
        <v>218.66666666666666</v>
      </c>
      <c r="O17" s="35">
        <f>M17+(F17*6)</f>
        <v>1384</v>
      </c>
    </row>
    <row r="18" spans="1:17">
      <c r="A18" s="12">
        <v>17</v>
      </c>
      <c r="B18" s="3" t="s">
        <v>68</v>
      </c>
      <c r="C18" s="3" t="s">
        <v>26</v>
      </c>
      <c r="D18" s="11">
        <v>1479</v>
      </c>
      <c r="E18" s="32" t="s">
        <v>37</v>
      </c>
      <c r="F18" s="28">
        <v>8</v>
      </c>
      <c r="G18" s="3">
        <v>235</v>
      </c>
      <c r="H18" s="3">
        <v>257</v>
      </c>
      <c r="I18" s="3">
        <v>208</v>
      </c>
      <c r="J18" s="3">
        <v>222</v>
      </c>
      <c r="K18" s="3">
        <v>221</v>
      </c>
      <c r="L18" s="3">
        <v>191</v>
      </c>
      <c r="M18" s="5">
        <f>SUM(G18:L18)</f>
        <v>1334</v>
      </c>
      <c r="N18" s="7">
        <f>M18/6</f>
        <v>222.33333333333334</v>
      </c>
      <c r="O18" s="35">
        <f>M18+(F18*6)</f>
        <v>1382</v>
      </c>
    </row>
    <row r="19" spans="1:17">
      <c r="A19" s="12">
        <v>18</v>
      </c>
      <c r="B19" s="3" t="s">
        <v>21</v>
      </c>
      <c r="C19" s="3" t="s">
        <v>22</v>
      </c>
      <c r="D19" s="11">
        <v>811</v>
      </c>
      <c r="E19" s="28" t="s">
        <v>37</v>
      </c>
      <c r="F19" s="33">
        <v>1</v>
      </c>
      <c r="G19" s="12">
        <v>246</v>
      </c>
      <c r="H19" s="12">
        <v>207</v>
      </c>
      <c r="I19" s="12">
        <v>289</v>
      </c>
      <c r="J19" s="12">
        <v>279</v>
      </c>
      <c r="K19" s="12">
        <v>153</v>
      </c>
      <c r="L19" s="12">
        <v>202</v>
      </c>
      <c r="M19" s="5">
        <f>SUM(G19:L19)</f>
        <v>1376</v>
      </c>
      <c r="N19" s="7">
        <f>M19/6</f>
        <v>229.33333333333334</v>
      </c>
      <c r="O19" s="35">
        <f>M19+(F19*6)</f>
        <v>1382</v>
      </c>
    </row>
    <row r="20" spans="1:17">
      <c r="A20" s="12">
        <v>19</v>
      </c>
      <c r="B20" s="3" t="s">
        <v>73</v>
      </c>
      <c r="C20" s="3" t="s">
        <v>74</v>
      </c>
      <c r="D20" s="11">
        <v>266</v>
      </c>
      <c r="E20" s="32" t="s">
        <v>37</v>
      </c>
      <c r="F20" s="28">
        <v>0</v>
      </c>
      <c r="G20" s="3">
        <v>213</v>
      </c>
      <c r="H20" s="3">
        <v>227</v>
      </c>
      <c r="I20" s="3">
        <v>247</v>
      </c>
      <c r="J20" s="3">
        <v>248</v>
      </c>
      <c r="K20" s="3">
        <v>219</v>
      </c>
      <c r="L20" s="3">
        <v>224</v>
      </c>
      <c r="M20" s="5">
        <f>SUM(G20:L20)</f>
        <v>1378</v>
      </c>
      <c r="N20" s="7">
        <f>M20/6</f>
        <v>229.66666666666666</v>
      </c>
      <c r="O20" s="35">
        <f>M20+(F20*6)</f>
        <v>1378</v>
      </c>
    </row>
    <row r="21" spans="1:17">
      <c r="A21" s="12">
        <v>20</v>
      </c>
      <c r="B21" s="3" t="s">
        <v>24</v>
      </c>
      <c r="C21" s="3" t="s">
        <v>25</v>
      </c>
      <c r="D21" s="11">
        <v>1121</v>
      </c>
      <c r="E21" s="32" t="s">
        <v>37</v>
      </c>
      <c r="F21" s="33">
        <v>0</v>
      </c>
      <c r="G21" s="3">
        <v>202</v>
      </c>
      <c r="H21" s="3">
        <v>247</v>
      </c>
      <c r="I21" s="3">
        <v>245</v>
      </c>
      <c r="J21" s="3">
        <v>214</v>
      </c>
      <c r="K21" s="3">
        <v>233</v>
      </c>
      <c r="L21" s="3">
        <v>226</v>
      </c>
      <c r="M21" s="5">
        <f>SUM(G21:L21)</f>
        <v>1367</v>
      </c>
      <c r="N21" s="7">
        <f>M21/6</f>
        <v>227.83333333333334</v>
      </c>
      <c r="O21" s="35">
        <f>M21+(F21*6)</f>
        <v>1367</v>
      </c>
    </row>
    <row r="22" spans="1:17">
      <c r="A22" s="12">
        <v>21</v>
      </c>
      <c r="B22" s="12" t="s">
        <v>18</v>
      </c>
      <c r="C22" s="12" t="s">
        <v>66</v>
      </c>
      <c r="D22" s="13">
        <v>59</v>
      </c>
      <c r="E22" s="32" t="s">
        <v>37</v>
      </c>
      <c r="F22" s="33">
        <v>12</v>
      </c>
      <c r="G22" s="3">
        <v>193</v>
      </c>
      <c r="H22" s="3">
        <v>211</v>
      </c>
      <c r="I22" s="3">
        <v>252</v>
      </c>
      <c r="J22" s="3">
        <v>247</v>
      </c>
      <c r="K22" s="3">
        <v>174</v>
      </c>
      <c r="L22" s="3">
        <v>215</v>
      </c>
      <c r="M22" s="5">
        <f>SUM(G22:L22)</f>
        <v>1292</v>
      </c>
      <c r="N22" s="7">
        <f>M22/6</f>
        <v>215.33333333333334</v>
      </c>
      <c r="O22" s="35">
        <f>M22+(F22*6)</f>
        <v>1364</v>
      </c>
      <c r="Q22" s="1"/>
    </row>
    <row r="23" spans="1:17">
      <c r="A23" s="12">
        <v>22</v>
      </c>
      <c r="B23" s="3" t="s">
        <v>52</v>
      </c>
      <c r="C23" s="12" t="s">
        <v>63</v>
      </c>
      <c r="D23" s="13">
        <v>1293</v>
      </c>
      <c r="E23" s="32" t="s">
        <v>37</v>
      </c>
      <c r="F23" s="28">
        <v>12</v>
      </c>
      <c r="G23" s="3">
        <v>248</v>
      </c>
      <c r="H23" s="3">
        <v>223</v>
      </c>
      <c r="I23" s="3">
        <v>211</v>
      </c>
      <c r="J23" s="3">
        <v>170</v>
      </c>
      <c r="K23" s="3">
        <v>245</v>
      </c>
      <c r="L23" s="3">
        <v>183</v>
      </c>
      <c r="M23" s="5">
        <f>SUM(G23:L23)</f>
        <v>1280</v>
      </c>
      <c r="N23" s="7">
        <f>M23/6</f>
        <v>213.33333333333334</v>
      </c>
      <c r="O23" s="35">
        <f>M23+(F23*6)</f>
        <v>1352</v>
      </c>
    </row>
    <row r="24" spans="1:17">
      <c r="A24" s="12">
        <v>23</v>
      </c>
      <c r="B24" s="3" t="s">
        <v>53</v>
      </c>
      <c r="C24" s="3" t="s">
        <v>63</v>
      </c>
      <c r="D24" s="11">
        <v>792</v>
      </c>
      <c r="E24" s="33" t="s">
        <v>37</v>
      </c>
      <c r="F24" s="28">
        <v>0</v>
      </c>
      <c r="G24" s="3">
        <v>256</v>
      </c>
      <c r="H24" s="3">
        <v>206</v>
      </c>
      <c r="I24" s="3">
        <v>202</v>
      </c>
      <c r="J24" s="3">
        <v>258</v>
      </c>
      <c r="K24" s="3">
        <v>214</v>
      </c>
      <c r="L24" s="3">
        <v>214</v>
      </c>
      <c r="M24" s="5">
        <f>SUM(G24:L24)</f>
        <v>1350</v>
      </c>
      <c r="N24" s="7">
        <f>M24/6</f>
        <v>225</v>
      </c>
      <c r="O24" s="35">
        <f>M24+(F24*6)</f>
        <v>1350</v>
      </c>
    </row>
    <row r="25" spans="1:17">
      <c r="A25" s="12">
        <v>24</v>
      </c>
      <c r="B25" s="39" t="s">
        <v>57</v>
      </c>
      <c r="C25" s="12" t="s">
        <v>64</v>
      </c>
      <c r="D25" s="13">
        <v>794</v>
      </c>
      <c r="E25" s="32" t="s">
        <v>37</v>
      </c>
      <c r="F25" s="28">
        <v>19</v>
      </c>
      <c r="G25" s="12">
        <v>205</v>
      </c>
      <c r="H25" s="12">
        <v>248</v>
      </c>
      <c r="I25" s="12">
        <v>224</v>
      </c>
      <c r="J25" s="12">
        <v>210</v>
      </c>
      <c r="K25" s="12">
        <v>155</v>
      </c>
      <c r="L25" s="12">
        <v>191</v>
      </c>
      <c r="M25" s="5">
        <f>SUM(G25:L25)</f>
        <v>1233</v>
      </c>
      <c r="N25" s="7">
        <f>M25/6</f>
        <v>205.5</v>
      </c>
      <c r="O25" s="35">
        <f>M25+(F25*6)</f>
        <v>1347</v>
      </c>
    </row>
    <row r="26" spans="1:17">
      <c r="A26" s="12">
        <v>25</v>
      </c>
      <c r="B26" s="3" t="s">
        <v>29</v>
      </c>
      <c r="C26" s="3" t="s">
        <v>26</v>
      </c>
      <c r="D26" s="11">
        <v>787</v>
      </c>
      <c r="E26" s="28" t="s">
        <v>37</v>
      </c>
      <c r="F26" s="33">
        <v>4</v>
      </c>
      <c r="G26" s="3">
        <v>262</v>
      </c>
      <c r="H26" s="3">
        <v>217</v>
      </c>
      <c r="I26" s="3">
        <v>245</v>
      </c>
      <c r="J26" s="3">
        <v>226</v>
      </c>
      <c r="K26" s="3">
        <v>192</v>
      </c>
      <c r="L26" s="3">
        <v>179</v>
      </c>
      <c r="M26" s="5">
        <f>SUM(G26:L26)</f>
        <v>1321</v>
      </c>
      <c r="N26" s="7">
        <f>M26/6</f>
        <v>220.16666666666666</v>
      </c>
      <c r="O26" s="35">
        <f>M26+(F26*6)</f>
        <v>1345</v>
      </c>
    </row>
    <row r="27" spans="1:17">
      <c r="A27" s="12">
        <v>26</v>
      </c>
      <c r="B27" s="3" t="s">
        <v>23</v>
      </c>
      <c r="C27" s="3" t="s">
        <v>25</v>
      </c>
      <c r="D27" s="11">
        <v>1046</v>
      </c>
      <c r="E27" s="32" t="s">
        <v>37</v>
      </c>
      <c r="F27" s="28">
        <v>0</v>
      </c>
      <c r="G27" s="3">
        <v>229</v>
      </c>
      <c r="H27" s="3">
        <v>200</v>
      </c>
      <c r="I27" s="3">
        <v>259</v>
      </c>
      <c r="J27" s="3">
        <v>218</v>
      </c>
      <c r="K27" s="3">
        <v>215</v>
      </c>
      <c r="L27" s="3">
        <v>211</v>
      </c>
      <c r="M27" s="5">
        <f>SUM(G27:L27)</f>
        <v>1332</v>
      </c>
      <c r="N27" s="7">
        <f>M27/6</f>
        <v>222</v>
      </c>
      <c r="O27" s="35">
        <f>M27+(F27*6)</f>
        <v>1332</v>
      </c>
    </row>
    <row r="28" spans="1:17">
      <c r="A28" s="12">
        <v>27</v>
      </c>
      <c r="B28" s="3" t="s">
        <v>87</v>
      </c>
      <c r="C28" s="3" t="s">
        <v>13</v>
      </c>
      <c r="D28" s="11">
        <v>1368</v>
      </c>
      <c r="E28" s="32" t="s">
        <v>37</v>
      </c>
      <c r="F28" s="28">
        <v>16</v>
      </c>
      <c r="G28" s="3">
        <v>245</v>
      </c>
      <c r="H28" s="3">
        <v>247</v>
      </c>
      <c r="I28" s="3">
        <v>225</v>
      </c>
      <c r="J28" s="3">
        <v>185</v>
      </c>
      <c r="K28" s="3">
        <v>179</v>
      </c>
      <c r="L28" s="3">
        <v>148</v>
      </c>
      <c r="M28" s="5">
        <f>SUM(G28:L28)</f>
        <v>1229</v>
      </c>
      <c r="N28" s="7">
        <f>M28/6</f>
        <v>204.83333333333334</v>
      </c>
      <c r="O28" s="35">
        <f>M28+(F28*6)</f>
        <v>1325</v>
      </c>
    </row>
    <row r="29" spans="1:17">
      <c r="A29" s="12">
        <v>28</v>
      </c>
      <c r="B29" s="3" t="s">
        <v>39</v>
      </c>
      <c r="C29" s="3" t="s">
        <v>12</v>
      </c>
      <c r="D29" s="11">
        <v>860</v>
      </c>
      <c r="E29" s="28" t="s">
        <v>37</v>
      </c>
      <c r="F29" s="33">
        <v>8</v>
      </c>
      <c r="G29" s="12">
        <v>216</v>
      </c>
      <c r="H29" s="12">
        <v>224</v>
      </c>
      <c r="I29" s="12">
        <v>209</v>
      </c>
      <c r="J29" s="12">
        <v>205</v>
      </c>
      <c r="K29" s="12">
        <v>205</v>
      </c>
      <c r="L29" s="12">
        <v>216</v>
      </c>
      <c r="M29" s="5">
        <f>SUM(G29:L29)</f>
        <v>1275</v>
      </c>
      <c r="N29" s="7">
        <f>M29/6</f>
        <v>212.5</v>
      </c>
      <c r="O29" s="35">
        <f>M29+(F29*6)</f>
        <v>1323</v>
      </c>
    </row>
    <row r="30" spans="1:17">
      <c r="A30" s="12">
        <v>29</v>
      </c>
      <c r="B30" s="3" t="s">
        <v>31</v>
      </c>
      <c r="C30" s="3" t="s">
        <v>13</v>
      </c>
      <c r="D30" s="11">
        <v>1616</v>
      </c>
      <c r="E30" s="32" t="s">
        <v>37</v>
      </c>
      <c r="F30" s="28">
        <v>24</v>
      </c>
      <c r="G30" s="12">
        <v>179</v>
      </c>
      <c r="H30" s="12">
        <v>215</v>
      </c>
      <c r="I30" s="12">
        <v>187</v>
      </c>
      <c r="J30" s="12">
        <v>189</v>
      </c>
      <c r="K30" s="12">
        <v>183</v>
      </c>
      <c r="L30" s="12">
        <v>225</v>
      </c>
      <c r="M30" s="5">
        <f>SUM(G30:L30)</f>
        <v>1178</v>
      </c>
      <c r="N30" s="7">
        <f>M30/6</f>
        <v>196.33333333333334</v>
      </c>
      <c r="O30" s="35">
        <f>M30+(F30*6)</f>
        <v>1322</v>
      </c>
    </row>
    <row r="31" spans="1:17">
      <c r="A31" s="12">
        <v>30</v>
      </c>
      <c r="B31" s="3" t="s">
        <v>86</v>
      </c>
      <c r="C31" s="3" t="s">
        <v>64</v>
      </c>
      <c r="D31" s="11">
        <v>959</v>
      </c>
      <c r="E31" s="32" t="s">
        <v>37</v>
      </c>
      <c r="F31" s="28">
        <v>22</v>
      </c>
      <c r="G31" s="3">
        <v>226</v>
      </c>
      <c r="H31" s="3">
        <v>183</v>
      </c>
      <c r="I31" s="3">
        <v>269</v>
      </c>
      <c r="J31" s="3">
        <v>164</v>
      </c>
      <c r="K31" s="3">
        <v>166</v>
      </c>
      <c r="L31" s="3">
        <v>181</v>
      </c>
      <c r="M31" s="5">
        <f>SUM(G31:L31)</f>
        <v>1189</v>
      </c>
      <c r="N31" s="7">
        <f>M31/6</f>
        <v>198.16666666666666</v>
      </c>
      <c r="O31" s="35">
        <f>M31+(F31*6)</f>
        <v>1321</v>
      </c>
    </row>
    <row r="32" spans="1:17">
      <c r="A32" s="12">
        <v>31</v>
      </c>
      <c r="B32" s="3" t="s">
        <v>88</v>
      </c>
      <c r="C32" s="3" t="s">
        <v>27</v>
      </c>
      <c r="D32" s="11">
        <v>1193</v>
      </c>
      <c r="E32" s="32" t="s">
        <v>37</v>
      </c>
      <c r="F32" s="28">
        <v>10</v>
      </c>
      <c r="G32" s="3">
        <v>225</v>
      </c>
      <c r="H32" s="3">
        <v>191</v>
      </c>
      <c r="I32" s="3">
        <v>216</v>
      </c>
      <c r="J32" s="3">
        <v>170</v>
      </c>
      <c r="K32" s="3">
        <v>235</v>
      </c>
      <c r="L32" s="3">
        <v>223</v>
      </c>
      <c r="M32" s="5">
        <f>SUM(G32:L32)</f>
        <v>1260</v>
      </c>
      <c r="N32" s="7">
        <f>M32/6</f>
        <v>210</v>
      </c>
      <c r="O32" s="35">
        <f>M32+(F32*6)</f>
        <v>1320</v>
      </c>
    </row>
    <row r="33" spans="1:15">
      <c r="A33" s="12">
        <v>32</v>
      </c>
      <c r="B33" s="3" t="s">
        <v>20</v>
      </c>
      <c r="C33" s="3" t="s">
        <v>22</v>
      </c>
      <c r="D33" s="11">
        <v>777</v>
      </c>
      <c r="E33" s="28" t="s">
        <v>37</v>
      </c>
      <c r="F33" s="33">
        <v>7</v>
      </c>
      <c r="G33" s="12">
        <v>258</v>
      </c>
      <c r="H33" s="12">
        <v>195</v>
      </c>
      <c r="I33" s="12">
        <v>233</v>
      </c>
      <c r="J33" s="12">
        <v>258</v>
      </c>
      <c r="K33" s="12">
        <v>190</v>
      </c>
      <c r="L33" s="12">
        <v>138</v>
      </c>
      <c r="M33" s="5">
        <f>SUM(G33:L33)</f>
        <v>1272</v>
      </c>
      <c r="N33" s="7">
        <f>M33/6</f>
        <v>212</v>
      </c>
      <c r="O33" s="35">
        <f>M33+(F33*6)</f>
        <v>1314</v>
      </c>
    </row>
    <row r="34" spans="1:15">
      <c r="A34" s="12">
        <v>33</v>
      </c>
      <c r="B34" s="3" t="s">
        <v>95</v>
      </c>
      <c r="C34" s="12" t="s">
        <v>26</v>
      </c>
      <c r="D34" s="59">
        <v>778</v>
      </c>
      <c r="E34" s="32" t="s">
        <v>37</v>
      </c>
      <c r="F34" s="28">
        <v>8</v>
      </c>
      <c r="G34" s="12">
        <v>179</v>
      </c>
      <c r="H34" s="12">
        <v>193</v>
      </c>
      <c r="I34" s="12">
        <v>200</v>
      </c>
      <c r="J34" s="12">
        <v>201</v>
      </c>
      <c r="K34" s="12">
        <v>213</v>
      </c>
      <c r="L34" s="12">
        <v>278</v>
      </c>
      <c r="M34" s="5">
        <f>SUM(G34:L34)</f>
        <v>1264</v>
      </c>
      <c r="N34" s="7">
        <f>M34/6</f>
        <v>210.66666666666666</v>
      </c>
      <c r="O34" s="35">
        <f>M34+(F34*6)</f>
        <v>1312</v>
      </c>
    </row>
    <row r="35" spans="1:15">
      <c r="A35" s="12">
        <v>34</v>
      </c>
      <c r="B35" s="3" t="s">
        <v>54</v>
      </c>
      <c r="C35" s="12" t="s">
        <v>62</v>
      </c>
      <c r="D35" s="13">
        <v>803</v>
      </c>
      <c r="E35" s="32" t="s">
        <v>37</v>
      </c>
      <c r="F35" s="28">
        <v>0</v>
      </c>
      <c r="G35" s="12">
        <v>249</v>
      </c>
      <c r="H35" s="12">
        <v>236</v>
      </c>
      <c r="I35" s="12">
        <v>181</v>
      </c>
      <c r="J35" s="12">
        <v>236</v>
      </c>
      <c r="K35" s="12">
        <v>190</v>
      </c>
      <c r="L35" s="12">
        <v>213</v>
      </c>
      <c r="M35" s="5">
        <f>SUM(G35:L35)</f>
        <v>1305</v>
      </c>
      <c r="N35" s="7">
        <f>M35/6</f>
        <v>217.5</v>
      </c>
      <c r="O35" s="35">
        <f>M35+(F35*6)</f>
        <v>1305</v>
      </c>
    </row>
    <row r="36" spans="1:15">
      <c r="A36" s="12">
        <v>35</v>
      </c>
      <c r="B36" s="3" t="s">
        <v>47</v>
      </c>
      <c r="C36" s="3" t="s">
        <v>13</v>
      </c>
      <c r="D36" s="11">
        <v>1369</v>
      </c>
      <c r="E36" s="32" t="s">
        <v>37</v>
      </c>
      <c r="F36" s="28">
        <v>7</v>
      </c>
      <c r="G36" s="3">
        <v>176</v>
      </c>
      <c r="H36" s="3">
        <v>202</v>
      </c>
      <c r="I36" s="3">
        <v>189</v>
      </c>
      <c r="J36" s="3">
        <v>267</v>
      </c>
      <c r="K36" s="3">
        <v>228</v>
      </c>
      <c r="L36" s="3">
        <v>191</v>
      </c>
      <c r="M36" s="5">
        <f>SUM(G36:L36)</f>
        <v>1253</v>
      </c>
      <c r="N36" s="7">
        <f>M36/6</f>
        <v>208.83333333333334</v>
      </c>
      <c r="O36" s="35">
        <f>M36+(F36*6)</f>
        <v>1295</v>
      </c>
    </row>
    <row r="37" spans="1:15">
      <c r="A37" s="12">
        <v>36</v>
      </c>
      <c r="B37" s="3" t="s">
        <v>72</v>
      </c>
      <c r="C37" s="3" t="s">
        <v>62</v>
      </c>
      <c r="D37" s="11">
        <v>1144</v>
      </c>
      <c r="E37" s="32" t="s">
        <v>37</v>
      </c>
      <c r="F37" s="28">
        <v>14</v>
      </c>
      <c r="G37" s="3">
        <v>193</v>
      </c>
      <c r="H37" s="3">
        <v>189</v>
      </c>
      <c r="I37" s="3">
        <v>190</v>
      </c>
      <c r="J37" s="3">
        <v>235</v>
      </c>
      <c r="K37" s="3">
        <v>209</v>
      </c>
      <c r="L37" s="3">
        <v>194</v>
      </c>
      <c r="M37" s="5">
        <f>SUM(G37:L37)</f>
        <v>1210</v>
      </c>
      <c r="N37" s="7">
        <f>M37/6</f>
        <v>201.66666666666666</v>
      </c>
      <c r="O37" s="35">
        <f>M37+(F37*6)</f>
        <v>1294</v>
      </c>
    </row>
    <row r="38" spans="1:15">
      <c r="A38" s="12">
        <v>37</v>
      </c>
      <c r="B38" s="39" t="s">
        <v>93</v>
      </c>
      <c r="C38" s="3" t="s">
        <v>26</v>
      </c>
      <c r="D38" s="58">
        <v>197</v>
      </c>
      <c r="E38" s="32" t="s">
        <v>37</v>
      </c>
      <c r="F38" s="28">
        <v>6</v>
      </c>
      <c r="G38" s="3">
        <v>222</v>
      </c>
      <c r="H38" s="3">
        <v>246</v>
      </c>
      <c r="I38" s="3">
        <v>235</v>
      </c>
      <c r="J38" s="3">
        <v>211</v>
      </c>
      <c r="K38" s="3">
        <v>140</v>
      </c>
      <c r="L38" s="3">
        <v>188</v>
      </c>
      <c r="M38" s="5">
        <f>SUM(G38:L38)</f>
        <v>1242</v>
      </c>
      <c r="N38" s="7">
        <f>M38/6</f>
        <v>207</v>
      </c>
      <c r="O38" s="35">
        <f>M38+(F38*6)</f>
        <v>1278</v>
      </c>
    </row>
    <row r="39" spans="1:15">
      <c r="A39" s="12">
        <v>38</v>
      </c>
      <c r="B39" s="3" t="s">
        <v>60</v>
      </c>
      <c r="C39" s="3" t="s">
        <v>13</v>
      </c>
      <c r="D39" s="11">
        <v>1153</v>
      </c>
      <c r="E39" s="32" t="s">
        <v>37</v>
      </c>
      <c r="F39" s="33">
        <v>29</v>
      </c>
      <c r="G39" s="3">
        <v>185</v>
      </c>
      <c r="H39" s="3">
        <v>181</v>
      </c>
      <c r="I39" s="3">
        <v>179</v>
      </c>
      <c r="J39" s="3">
        <v>202</v>
      </c>
      <c r="K39" s="3">
        <v>200</v>
      </c>
      <c r="L39" s="3">
        <v>153</v>
      </c>
      <c r="M39" s="5">
        <f>SUM(G39:L39)</f>
        <v>1100</v>
      </c>
      <c r="N39" s="7">
        <f>M39/6</f>
        <v>183.33333333333334</v>
      </c>
      <c r="O39" s="35">
        <f>M39+(F39*6)</f>
        <v>1274</v>
      </c>
    </row>
    <row r="40" spans="1:15">
      <c r="A40" s="12">
        <v>39</v>
      </c>
      <c r="B40" s="3" t="s">
        <v>80</v>
      </c>
      <c r="C40" s="3" t="s">
        <v>13</v>
      </c>
      <c r="D40" s="11">
        <v>1290</v>
      </c>
      <c r="E40" s="32" t="s">
        <v>37</v>
      </c>
      <c r="F40" s="28">
        <v>9</v>
      </c>
      <c r="G40" s="3">
        <v>264</v>
      </c>
      <c r="H40" s="3">
        <v>169</v>
      </c>
      <c r="I40" s="3">
        <v>226</v>
      </c>
      <c r="J40" s="3">
        <v>213</v>
      </c>
      <c r="K40" s="3">
        <v>160</v>
      </c>
      <c r="L40" s="3">
        <v>188</v>
      </c>
      <c r="M40" s="5">
        <f>SUM(G40:L40)</f>
        <v>1220</v>
      </c>
      <c r="N40" s="7">
        <f>M40/6</f>
        <v>203.33333333333334</v>
      </c>
      <c r="O40" s="35">
        <f>M40+(F40*6)</f>
        <v>1274</v>
      </c>
    </row>
    <row r="41" spans="1:15">
      <c r="A41" s="12">
        <v>40</v>
      </c>
      <c r="B41" s="39" t="s">
        <v>96</v>
      </c>
      <c r="C41" s="12" t="s">
        <v>26</v>
      </c>
      <c r="D41" s="59">
        <v>620</v>
      </c>
      <c r="E41" s="32" t="s">
        <v>37</v>
      </c>
      <c r="F41" s="28">
        <v>0</v>
      </c>
      <c r="G41" s="12">
        <v>233</v>
      </c>
      <c r="H41" s="12">
        <v>215</v>
      </c>
      <c r="I41" s="12">
        <v>166</v>
      </c>
      <c r="J41" s="12">
        <v>235</v>
      </c>
      <c r="K41" s="12">
        <v>224</v>
      </c>
      <c r="L41" s="12">
        <v>199</v>
      </c>
      <c r="M41" s="5">
        <f>SUM(G41:L41)</f>
        <v>1272</v>
      </c>
      <c r="N41" s="7">
        <f>M41/6</f>
        <v>212</v>
      </c>
      <c r="O41" s="35">
        <f>M41+(F41*6)</f>
        <v>1272</v>
      </c>
    </row>
    <row r="42" spans="1:15">
      <c r="A42" s="12">
        <v>41</v>
      </c>
      <c r="B42" s="12" t="s">
        <v>44</v>
      </c>
      <c r="C42" s="12" t="s">
        <v>66</v>
      </c>
      <c r="D42" s="13">
        <v>1043</v>
      </c>
      <c r="E42" s="32" t="s">
        <v>37</v>
      </c>
      <c r="F42" s="33">
        <v>12</v>
      </c>
      <c r="G42" s="3">
        <v>183</v>
      </c>
      <c r="H42" s="3">
        <v>197</v>
      </c>
      <c r="I42" s="3">
        <v>192</v>
      </c>
      <c r="J42" s="3">
        <v>234</v>
      </c>
      <c r="K42" s="3">
        <v>212</v>
      </c>
      <c r="L42" s="3">
        <v>167</v>
      </c>
      <c r="M42" s="5">
        <f>SUM(G42:L42)</f>
        <v>1185</v>
      </c>
      <c r="N42" s="7">
        <f>M42/6</f>
        <v>197.5</v>
      </c>
      <c r="O42" s="35">
        <f>M42+(F42*6)</f>
        <v>1257</v>
      </c>
    </row>
    <row r="43" spans="1:15">
      <c r="A43" s="12">
        <v>42</v>
      </c>
      <c r="B43" s="3" t="s">
        <v>55</v>
      </c>
      <c r="C43" s="3" t="s">
        <v>62</v>
      </c>
      <c r="D43" s="11">
        <v>1623</v>
      </c>
      <c r="E43" s="32" t="s">
        <v>37</v>
      </c>
      <c r="F43" s="28">
        <v>20</v>
      </c>
      <c r="G43" s="3">
        <v>153</v>
      </c>
      <c r="H43" s="3">
        <v>155</v>
      </c>
      <c r="I43" s="3">
        <v>257</v>
      </c>
      <c r="J43" s="3">
        <v>208</v>
      </c>
      <c r="K43" s="3">
        <v>179</v>
      </c>
      <c r="L43" s="3">
        <v>170</v>
      </c>
      <c r="M43" s="5">
        <f>SUM(G43:L43)</f>
        <v>1122</v>
      </c>
      <c r="N43" s="7">
        <f>M43/6</f>
        <v>187</v>
      </c>
      <c r="O43" s="35">
        <f>M43+(F43*6)</f>
        <v>1242</v>
      </c>
    </row>
    <row r="44" spans="1:15">
      <c r="A44" s="12">
        <v>43</v>
      </c>
      <c r="B44" s="3" t="s">
        <v>79</v>
      </c>
      <c r="C44" s="3" t="s">
        <v>32</v>
      </c>
      <c r="D44" s="11" t="s">
        <v>32</v>
      </c>
      <c r="E44" s="33" t="s">
        <v>37</v>
      </c>
      <c r="F44" s="28">
        <v>30</v>
      </c>
      <c r="G44" s="3">
        <v>152</v>
      </c>
      <c r="H44" s="3">
        <v>223</v>
      </c>
      <c r="I44" s="3">
        <v>164</v>
      </c>
      <c r="J44" s="3">
        <v>216</v>
      </c>
      <c r="K44" s="3">
        <v>128</v>
      </c>
      <c r="L44" s="3">
        <v>170</v>
      </c>
      <c r="M44" s="5">
        <f>SUM(G44:L44)</f>
        <v>1053</v>
      </c>
      <c r="N44" s="7">
        <f>M44/6</f>
        <v>175.5</v>
      </c>
      <c r="O44" s="35">
        <f>M44+(F44*6)</f>
        <v>1233</v>
      </c>
    </row>
    <row r="45" spans="1:15">
      <c r="A45" s="12">
        <v>44</v>
      </c>
      <c r="B45" s="3" t="s">
        <v>91</v>
      </c>
      <c r="C45" s="3" t="s">
        <v>12</v>
      </c>
      <c r="D45" s="58">
        <v>167</v>
      </c>
      <c r="E45" s="32" t="s">
        <v>37</v>
      </c>
      <c r="F45" s="28">
        <v>24</v>
      </c>
      <c r="G45" s="3">
        <v>189</v>
      </c>
      <c r="H45" s="3">
        <v>167</v>
      </c>
      <c r="I45" s="3">
        <v>164</v>
      </c>
      <c r="J45" s="3">
        <v>200</v>
      </c>
      <c r="K45" s="3">
        <v>151</v>
      </c>
      <c r="L45" s="3">
        <v>216</v>
      </c>
      <c r="M45" s="5">
        <f>SUM(G45:L45)</f>
        <v>1087</v>
      </c>
      <c r="N45" s="7">
        <f>M45/6</f>
        <v>181.16666666666666</v>
      </c>
      <c r="O45" s="35">
        <f>M45+(F45*6)</f>
        <v>1231</v>
      </c>
    </row>
    <row r="46" spans="1:15">
      <c r="A46" s="12">
        <v>45</v>
      </c>
      <c r="B46" s="3" t="s">
        <v>97</v>
      </c>
      <c r="C46" s="12" t="s">
        <v>17</v>
      </c>
      <c r="D46" s="59">
        <v>841</v>
      </c>
      <c r="E46" s="32" t="s">
        <v>37</v>
      </c>
      <c r="F46" s="28">
        <v>0</v>
      </c>
      <c r="G46" s="12">
        <v>198</v>
      </c>
      <c r="H46" s="12">
        <v>232</v>
      </c>
      <c r="I46" s="12">
        <v>186</v>
      </c>
      <c r="J46" s="12">
        <v>192</v>
      </c>
      <c r="K46" s="12">
        <v>176</v>
      </c>
      <c r="L46" s="12">
        <v>201</v>
      </c>
      <c r="M46" s="5">
        <f>SUM(G46:L46)</f>
        <v>1185</v>
      </c>
      <c r="N46" s="7">
        <f>M46/6</f>
        <v>197.5</v>
      </c>
      <c r="O46" s="35">
        <f>M46+(F46*6)</f>
        <v>1185</v>
      </c>
    </row>
    <row r="47" spans="1:15">
      <c r="A47" s="12">
        <v>46</v>
      </c>
      <c r="B47" s="3" t="s">
        <v>28</v>
      </c>
      <c r="C47" s="3" t="s">
        <v>27</v>
      </c>
      <c r="D47" s="11">
        <v>44</v>
      </c>
      <c r="E47" s="28" t="s">
        <v>37</v>
      </c>
      <c r="F47" s="33">
        <v>0</v>
      </c>
      <c r="G47" s="3">
        <v>186</v>
      </c>
      <c r="H47" s="3">
        <v>255</v>
      </c>
      <c r="I47" s="3">
        <v>157</v>
      </c>
      <c r="J47" s="3">
        <v>202</v>
      </c>
      <c r="K47" s="3">
        <v>202</v>
      </c>
      <c r="L47" s="3">
        <v>160</v>
      </c>
      <c r="M47" s="5">
        <f>SUM(G47:L47)</f>
        <v>1162</v>
      </c>
      <c r="N47" s="7">
        <f>M47/6</f>
        <v>193.66666666666666</v>
      </c>
      <c r="O47" s="35">
        <f>M47+(F47*6)</f>
        <v>1162</v>
      </c>
    </row>
    <row r="48" spans="1:15">
      <c r="A48" s="12">
        <v>47</v>
      </c>
      <c r="B48" s="3" t="s">
        <v>89</v>
      </c>
      <c r="C48" s="3" t="s">
        <v>64</v>
      </c>
      <c r="D48" s="11">
        <v>45</v>
      </c>
      <c r="E48" s="32" t="s">
        <v>37</v>
      </c>
      <c r="F48" s="28">
        <v>10</v>
      </c>
      <c r="G48" s="3">
        <v>171</v>
      </c>
      <c r="H48" s="3">
        <v>165</v>
      </c>
      <c r="I48" s="3">
        <v>203</v>
      </c>
      <c r="J48" s="3">
        <v>202</v>
      </c>
      <c r="K48" s="3">
        <v>145</v>
      </c>
      <c r="L48" s="3">
        <v>213</v>
      </c>
      <c r="M48" s="5">
        <f>SUM(G48:L48)</f>
        <v>1099</v>
      </c>
      <c r="N48" s="7">
        <f>M48/6</f>
        <v>183.16666666666666</v>
      </c>
      <c r="O48" s="35">
        <f>M48+(F48*6)</f>
        <v>1159</v>
      </c>
    </row>
    <row r="49" spans="1:15">
      <c r="A49" s="12">
        <v>48</v>
      </c>
      <c r="B49" s="12" t="s">
        <v>50</v>
      </c>
      <c r="C49" s="12" t="s">
        <v>49</v>
      </c>
      <c r="D49" s="11">
        <v>1630</v>
      </c>
      <c r="E49" s="32" t="s">
        <v>37</v>
      </c>
      <c r="F49" s="12">
        <v>24</v>
      </c>
      <c r="G49" s="3">
        <v>184</v>
      </c>
      <c r="H49" s="3">
        <v>179</v>
      </c>
      <c r="I49" s="3">
        <v>126</v>
      </c>
      <c r="J49" s="3">
        <v>148</v>
      </c>
      <c r="K49" s="3">
        <v>156</v>
      </c>
      <c r="L49" s="3">
        <v>194</v>
      </c>
      <c r="M49" s="5">
        <f>SUM(G49:L49)</f>
        <v>987</v>
      </c>
      <c r="N49" s="7">
        <f>M49/6</f>
        <v>164.5</v>
      </c>
      <c r="O49" s="35">
        <f>M49+(F49*6)</f>
        <v>1131</v>
      </c>
    </row>
    <row r="50" spans="1:15">
      <c r="A50" s="12">
        <v>49</v>
      </c>
      <c r="B50" s="3" t="s">
        <v>92</v>
      </c>
      <c r="C50" s="3" t="s">
        <v>27</v>
      </c>
      <c r="D50" s="58">
        <v>136</v>
      </c>
      <c r="E50" s="32" t="s">
        <v>37</v>
      </c>
      <c r="F50" s="28">
        <v>20</v>
      </c>
      <c r="G50" s="3">
        <v>162</v>
      </c>
      <c r="H50" s="3">
        <v>177</v>
      </c>
      <c r="I50" s="3">
        <v>153</v>
      </c>
      <c r="J50" s="3">
        <v>168</v>
      </c>
      <c r="K50" s="3">
        <v>161</v>
      </c>
      <c r="L50" s="3">
        <v>177</v>
      </c>
      <c r="M50" s="5">
        <f>SUM(G50:L50)</f>
        <v>998</v>
      </c>
      <c r="N50" s="7">
        <f>M50/6</f>
        <v>166.33333333333334</v>
      </c>
      <c r="O50" s="35">
        <f>M50+(F50*6)</f>
        <v>1118</v>
      </c>
    </row>
    <row r="51" spans="1:15">
      <c r="A51" s="12">
        <v>50</v>
      </c>
      <c r="B51" s="3" t="s">
        <v>94</v>
      </c>
      <c r="C51" s="12" t="s">
        <v>62</v>
      </c>
      <c r="D51" s="59">
        <v>1545</v>
      </c>
      <c r="E51" s="32" t="s">
        <v>37</v>
      </c>
      <c r="F51" s="28">
        <v>16</v>
      </c>
      <c r="G51" s="12">
        <v>162</v>
      </c>
      <c r="H51" s="12">
        <v>190</v>
      </c>
      <c r="I51" s="12">
        <v>202</v>
      </c>
      <c r="J51" s="12">
        <v>147</v>
      </c>
      <c r="K51" s="38">
        <v>156</v>
      </c>
      <c r="L51" s="12">
        <v>149</v>
      </c>
      <c r="M51" s="5">
        <f>SUM(G51:L51)</f>
        <v>1006</v>
      </c>
      <c r="N51" s="7">
        <f>M51/6</f>
        <v>167.66666666666666</v>
      </c>
      <c r="O51" s="35">
        <f>M51+(F51*6)</f>
        <v>1102</v>
      </c>
    </row>
    <row r="52" spans="1:15">
      <c r="A52" s="12">
        <v>51</v>
      </c>
      <c r="B52" s="3" t="s">
        <v>69</v>
      </c>
      <c r="C52" s="3" t="s">
        <v>26</v>
      </c>
      <c r="D52" s="11">
        <v>1506</v>
      </c>
      <c r="E52" s="32" t="s">
        <v>37</v>
      </c>
      <c r="F52" s="28">
        <v>0</v>
      </c>
      <c r="G52" s="3">
        <v>159</v>
      </c>
      <c r="H52" s="3">
        <v>145</v>
      </c>
      <c r="I52" s="3">
        <v>189</v>
      </c>
      <c r="J52" s="3">
        <v>215</v>
      </c>
      <c r="K52" s="3">
        <v>182</v>
      </c>
      <c r="L52" s="3">
        <v>203</v>
      </c>
      <c r="M52" s="5">
        <f>SUM(G52:L52)</f>
        <v>1093</v>
      </c>
      <c r="N52" s="7">
        <f>M52/6</f>
        <v>182.16666666666666</v>
      </c>
      <c r="O52" s="35">
        <f>M52+(F52*6)</f>
        <v>1093</v>
      </c>
    </row>
    <row r="53" spans="1:15">
      <c r="A53" s="12">
        <v>52</v>
      </c>
      <c r="B53" s="3" t="s">
        <v>33</v>
      </c>
      <c r="C53" s="3" t="s">
        <v>13</v>
      </c>
      <c r="D53" s="11">
        <v>1151</v>
      </c>
      <c r="E53" s="28" t="s">
        <v>37</v>
      </c>
      <c r="F53" s="33">
        <v>13</v>
      </c>
      <c r="G53" s="3">
        <v>158</v>
      </c>
      <c r="H53" s="3">
        <v>200</v>
      </c>
      <c r="I53" s="3">
        <v>117</v>
      </c>
      <c r="J53" s="3">
        <v>158</v>
      </c>
      <c r="K53" s="3">
        <v>190</v>
      </c>
      <c r="L53" s="3">
        <v>182</v>
      </c>
      <c r="M53" s="5">
        <f>SUM(G53:L53)</f>
        <v>1005</v>
      </c>
      <c r="N53" s="7">
        <f>M53/6</f>
        <v>167.5</v>
      </c>
      <c r="O53" s="35">
        <f>M53+(F53*6)</f>
        <v>1083</v>
      </c>
    </row>
  </sheetData>
  <sortState ref="B2:O53">
    <sortCondition descending="1" ref="O2:O53"/>
  </sortState>
  <pageMargins left="0.7" right="0.7" top="0.75" bottom="0.75" header="0.3" footer="0.3"/>
  <ignoredErrors>
    <ignoredError sqref="M2:M53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48</v>
      </c>
      <c r="C2" s="3" t="s">
        <v>49</v>
      </c>
      <c r="D2" s="11">
        <v>1638</v>
      </c>
      <c r="E2" s="32" t="s">
        <v>38</v>
      </c>
      <c r="F2" s="3">
        <v>189</v>
      </c>
      <c r="G2" s="3">
        <v>171</v>
      </c>
      <c r="H2" s="3">
        <v>205</v>
      </c>
      <c r="I2" s="3">
        <v>156</v>
      </c>
      <c r="J2" s="3">
        <v>207</v>
      </c>
      <c r="K2" s="3">
        <v>205</v>
      </c>
      <c r="L2" s="5">
        <f t="shared" ref="L2:L10" si="0">SUM(F2:K2)</f>
        <v>1133</v>
      </c>
      <c r="M2" s="7">
        <f t="shared" ref="M2:M10" si="1">L2/6</f>
        <v>188.83333333333334</v>
      </c>
      <c r="O2" s="1"/>
      <c r="P2" s="1"/>
      <c r="Q2" s="1"/>
    </row>
    <row r="3" spans="1:17">
      <c r="A3" s="3">
        <v>2</v>
      </c>
      <c r="B3" s="3" t="s">
        <v>42</v>
      </c>
      <c r="C3" s="3" t="s">
        <v>25</v>
      </c>
      <c r="D3" s="11">
        <v>1624</v>
      </c>
      <c r="E3" s="32" t="s">
        <v>38</v>
      </c>
      <c r="F3" s="3">
        <v>164</v>
      </c>
      <c r="G3" s="3">
        <v>200</v>
      </c>
      <c r="H3" s="3">
        <v>181</v>
      </c>
      <c r="I3" s="3">
        <v>205</v>
      </c>
      <c r="J3" s="3">
        <v>180</v>
      </c>
      <c r="K3" s="3">
        <v>171</v>
      </c>
      <c r="L3" s="5">
        <f t="shared" si="0"/>
        <v>1101</v>
      </c>
      <c r="M3" s="7">
        <f t="shared" si="1"/>
        <v>183.5</v>
      </c>
      <c r="O3" s="1"/>
      <c r="P3" s="1"/>
      <c r="Q3" s="1"/>
    </row>
    <row r="4" spans="1:17">
      <c r="A4" s="3">
        <v>3</v>
      </c>
      <c r="B4" s="3" t="s">
        <v>40</v>
      </c>
      <c r="C4" s="3" t="s">
        <v>85</v>
      </c>
      <c r="D4" s="11" t="s">
        <v>32</v>
      </c>
      <c r="E4" s="32" t="s">
        <v>38</v>
      </c>
      <c r="F4" s="3">
        <v>190</v>
      </c>
      <c r="G4" s="3">
        <v>179</v>
      </c>
      <c r="H4" s="3">
        <v>214</v>
      </c>
      <c r="I4" s="3">
        <v>173</v>
      </c>
      <c r="J4" s="3">
        <v>161</v>
      </c>
      <c r="K4" s="3">
        <v>168</v>
      </c>
      <c r="L4" s="5">
        <f t="shared" si="0"/>
        <v>1085</v>
      </c>
      <c r="M4" s="7">
        <f t="shared" si="1"/>
        <v>180.83333333333334</v>
      </c>
      <c r="O4" s="1"/>
      <c r="P4" s="1"/>
      <c r="Q4" s="1"/>
    </row>
    <row r="5" spans="1:17">
      <c r="A5" s="3">
        <v>4</v>
      </c>
      <c r="B5" s="3" t="s">
        <v>34</v>
      </c>
      <c r="C5" s="3" t="s">
        <v>85</v>
      </c>
      <c r="D5" s="11" t="s">
        <v>32</v>
      </c>
      <c r="E5" s="32" t="s">
        <v>38</v>
      </c>
      <c r="F5" s="3">
        <v>151</v>
      </c>
      <c r="G5" s="3">
        <v>181</v>
      </c>
      <c r="H5" s="3">
        <v>175</v>
      </c>
      <c r="I5" s="3">
        <v>196</v>
      </c>
      <c r="J5" s="3">
        <v>190</v>
      </c>
      <c r="K5" s="3">
        <v>179</v>
      </c>
      <c r="L5" s="5">
        <f t="shared" si="0"/>
        <v>1072</v>
      </c>
      <c r="M5" s="7">
        <f t="shared" si="1"/>
        <v>178.66666666666666</v>
      </c>
      <c r="O5" s="1"/>
      <c r="P5" s="1"/>
      <c r="Q5" s="1"/>
    </row>
    <row r="6" spans="1:17">
      <c r="A6" s="3">
        <v>5</v>
      </c>
      <c r="B6" s="3" t="s">
        <v>78</v>
      </c>
      <c r="C6" s="3" t="s">
        <v>27</v>
      </c>
      <c r="D6" s="11">
        <v>1722</v>
      </c>
      <c r="E6" s="33" t="s">
        <v>38</v>
      </c>
      <c r="F6" s="3">
        <v>124</v>
      </c>
      <c r="G6" s="3">
        <v>161</v>
      </c>
      <c r="H6" s="3">
        <v>148</v>
      </c>
      <c r="I6" s="3">
        <v>241</v>
      </c>
      <c r="J6" s="3">
        <v>159</v>
      </c>
      <c r="K6" s="3">
        <v>205</v>
      </c>
      <c r="L6" s="5">
        <f t="shared" si="0"/>
        <v>1038</v>
      </c>
      <c r="M6" s="7">
        <f t="shared" si="1"/>
        <v>173</v>
      </c>
      <c r="O6" s="1"/>
      <c r="P6" s="1"/>
      <c r="Q6" s="1"/>
    </row>
    <row r="7" spans="1:17">
      <c r="A7" s="3">
        <v>6</v>
      </c>
      <c r="B7" s="3" t="s">
        <v>75</v>
      </c>
      <c r="C7" s="3" t="s">
        <v>62</v>
      </c>
      <c r="D7" s="11">
        <v>1376</v>
      </c>
      <c r="E7" s="32" t="s">
        <v>38</v>
      </c>
      <c r="F7" s="3">
        <v>119</v>
      </c>
      <c r="G7" s="3">
        <v>168</v>
      </c>
      <c r="H7" s="3">
        <v>171</v>
      </c>
      <c r="I7" s="3">
        <v>150</v>
      </c>
      <c r="J7" s="3">
        <v>214</v>
      </c>
      <c r="K7" s="3">
        <v>159</v>
      </c>
      <c r="L7" s="5">
        <f t="shared" si="0"/>
        <v>981</v>
      </c>
      <c r="M7" s="7">
        <f t="shared" si="1"/>
        <v>163.5</v>
      </c>
      <c r="O7" s="1"/>
      <c r="P7" s="1"/>
      <c r="Q7" s="1"/>
    </row>
    <row r="8" spans="1:17">
      <c r="A8" s="3">
        <v>7</v>
      </c>
      <c r="B8" s="3" t="s">
        <v>41</v>
      </c>
      <c r="C8" s="3" t="s">
        <v>85</v>
      </c>
      <c r="D8" s="11" t="s">
        <v>32</v>
      </c>
      <c r="E8" s="32" t="s">
        <v>38</v>
      </c>
      <c r="F8" s="12">
        <v>144</v>
      </c>
      <c r="G8" s="12">
        <v>146</v>
      </c>
      <c r="H8" s="12">
        <v>153</v>
      </c>
      <c r="I8" s="12">
        <v>190</v>
      </c>
      <c r="J8" s="12">
        <v>148</v>
      </c>
      <c r="K8" s="12">
        <v>156</v>
      </c>
      <c r="L8" s="5">
        <f t="shared" si="0"/>
        <v>937</v>
      </c>
      <c r="M8" s="7">
        <f t="shared" si="1"/>
        <v>156.16666666666666</v>
      </c>
      <c r="O8" s="1"/>
      <c r="P8" s="1"/>
      <c r="Q8" s="1"/>
    </row>
    <row r="9" spans="1:17" s="26" customFormat="1">
      <c r="A9" s="3">
        <v>8</v>
      </c>
      <c r="B9" s="3" t="s">
        <v>35</v>
      </c>
      <c r="C9" s="3" t="s">
        <v>85</v>
      </c>
      <c r="D9" s="11" t="s">
        <v>32</v>
      </c>
      <c r="E9" s="32" t="s">
        <v>38</v>
      </c>
      <c r="F9" s="3">
        <v>152</v>
      </c>
      <c r="G9" s="3">
        <v>166</v>
      </c>
      <c r="H9" s="3">
        <v>125</v>
      </c>
      <c r="I9" s="3">
        <v>117</v>
      </c>
      <c r="J9" s="3">
        <v>135</v>
      </c>
      <c r="K9" s="3">
        <v>163</v>
      </c>
      <c r="L9" s="5">
        <f t="shared" si="0"/>
        <v>858</v>
      </c>
      <c r="M9" s="7">
        <f t="shared" si="1"/>
        <v>143</v>
      </c>
      <c r="O9" s="23"/>
      <c r="P9" s="23"/>
      <c r="Q9" s="23"/>
    </row>
    <row r="10" spans="1:17" s="26" customFormat="1">
      <c r="A10" s="3">
        <v>9</v>
      </c>
      <c r="B10" s="3" t="s">
        <v>43</v>
      </c>
      <c r="C10" s="3" t="s">
        <v>66</v>
      </c>
      <c r="D10" s="11">
        <v>1629</v>
      </c>
      <c r="E10" s="32" t="s">
        <v>38</v>
      </c>
      <c r="F10" s="3">
        <v>112</v>
      </c>
      <c r="G10" s="3">
        <v>141</v>
      </c>
      <c r="H10" s="3">
        <v>123</v>
      </c>
      <c r="I10" s="3">
        <v>98</v>
      </c>
      <c r="J10" s="3">
        <v>101</v>
      </c>
      <c r="K10" s="3">
        <v>92</v>
      </c>
      <c r="L10" s="5">
        <f t="shared" si="0"/>
        <v>667</v>
      </c>
      <c r="M10" s="7">
        <f t="shared" si="1"/>
        <v>111.16666666666667</v>
      </c>
      <c r="O10" s="23"/>
      <c r="P10" s="23"/>
      <c r="Q10" s="23"/>
    </row>
    <row r="11" spans="1:17">
      <c r="A11" s="23"/>
      <c r="B11" s="23"/>
      <c r="C11" s="23"/>
      <c r="D11" s="19"/>
      <c r="E11" s="34"/>
      <c r="F11" s="23"/>
      <c r="G11" s="23"/>
      <c r="H11" s="23"/>
      <c r="I11" s="23"/>
      <c r="J11" s="23"/>
      <c r="K11" s="23"/>
      <c r="L11" s="24"/>
      <c r="M11" s="25"/>
      <c r="O11" s="1"/>
      <c r="P11" s="1"/>
      <c r="Q11" s="1"/>
    </row>
    <row r="12" spans="1:17">
      <c r="A12" s="26"/>
      <c r="B12" s="26"/>
      <c r="C12" s="26"/>
      <c r="D12" s="22"/>
      <c r="F12" s="26"/>
      <c r="G12" s="26"/>
      <c r="H12" s="26"/>
      <c r="I12" s="26"/>
      <c r="J12"/>
      <c r="K12" s="26"/>
      <c r="L12" s="24"/>
      <c r="M12" s="25"/>
    </row>
    <row r="13" spans="1:17">
      <c r="A13" s="23"/>
      <c r="B13" s="23"/>
      <c r="C13" s="23"/>
      <c r="D13" s="19"/>
      <c r="F13" s="23"/>
      <c r="G13" s="23"/>
      <c r="H13" s="23"/>
      <c r="I13" s="23"/>
      <c r="J13" s="23"/>
      <c r="K13" s="23"/>
      <c r="L13" s="24"/>
      <c r="M13" s="25"/>
      <c r="O13" s="1"/>
      <c r="P13" s="1"/>
      <c r="Q13" s="1"/>
    </row>
    <row r="14" spans="1:17">
      <c r="A14" s="26"/>
      <c r="B14" s="26"/>
      <c r="C14" s="26"/>
      <c r="D14" s="22"/>
      <c r="F14" s="26"/>
      <c r="G14" s="26"/>
      <c r="H14" s="26"/>
      <c r="I14" s="26"/>
      <c r="J14" s="26"/>
      <c r="K14" s="26"/>
      <c r="L14" s="24"/>
      <c r="M14" s="25"/>
    </row>
    <row r="21" spans="15:15">
      <c r="O21" s="1"/>
    </row>
  </sheetData>
  <sortState ref="B2:M10">
    <sortCondition descending="1" ref="L2:L1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D28" sqref="D28:D29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12" t="s">
        <v>30</v>
      </c>
      <c r="C2" s="12" t="s">
        <v>13</v>
      </c>
      <c r="D2" s="13">
        <v>98</v>
      </c>
      <c r="E2" s="32" t="s">
        <v>37</v>
      </c>
      <c r="F2" s="12">
        <v>237</v>
      </c>
      <c r="G2" s="12">
        <v>234</v>
      </c>
      <c r="H2" s="12">
        <v>213</v>
      </c>
      <c r="I2" s="12">
        <v>279</v>
      </c>
      <c r="J2" s="12">
        <v>214</v>
      </c>
      <c r="K2" s="12">
        <v>256</v>
      </c>
      <c r="L2" s="5">
        <f t="shared" ref="L2:L21" si="0">SUM(F2:K2)</f>
        <v>1433</v>
      </c>
      <c r="M2" s="7">
        <f t="shared" ref="M2:M21" si="1">L2/6</f>
        <v>238.83333333333334</v>
      </c>
      <c r="O2" s="1"/>
      <c r="P2" s="1"/>
      <c r="Q2" s="1"/>
    </row>
    <row r="3" spans="1:17">
      <c r="A3" s="3">
        <v>2</v>
      </c>
      <c r="B3" s="3" t="s">
        <v>14</v>
      </c>
      <c r="C3" s="3" t="s">
        <v>66</v>
      </c>
      <c r="D3" s="11">
        <v>971</v>
      </c>
      <c r="E3" s="33" t="s">
        <v>37</v>
      </c>
      <c r="F3" s="3">
        <v>254</v>
      </c>
      <c r="G3" s="3">
        <v>236</v>
      </c>
      <c r="H3" s="3">
        <v>194</v>
      </c>
      <c r="I3" s="3">
        <v>227</v>
      </c>
      <c r="J3" s="3">
        <v>290</v>
      </c>
      <c r="K3" s="3">
        <v>196</v>
      </c>
      <c r="L3" s="5">
        <f t="shared" si="0"/>
        <v>1397</v>
      </c>
      <c r="M3" s="7">
        <f t="shared" si="1"/>
        <v>232.83333333333334</v>
      </c>
      <c r="O3" s="1"/>
      <c r="P3" s="1"/>
      <c r="Q3" s="1"/>
    </row>
    <row r="4" spans="1:17">
      <c r="A4" s="3">
        <v>3</v>
      </c>
      <c r="B4" s="3" t="s">
        <v>24</v>
      </c>
      <c r="C4" s="3" t="s">
        <v>25</v>
      </c>
      <c r="D4" s="11">
        <v>1121</v>
      </c>
      <c r="E4" s="32" t="s">
        <v>37</v>
      </c>
      <c r="F4" s="3">
        <v>202</v>
      </c>
      <c r="G4" s="3">
        <v>247</v>
      </c>
      <c r="H4" s="3">
        <v>245</v>
      </c>
      <c r="I4" s="3">
        <v>214</v>
      </c>
      <c r="J4" s="3">
        <v>233</v>
      </c>
      <c r="K4" s="3">
        <v>226</v>
      </c>
      <c r="L4" s="5">
        <f t="shared" si="0"/>
        <v>1367</v>
      </c>
      <c r="M4" s="7">
        <f t="shared" si="1"/>
        <v>227.83333333333334</v>
      </c>
      <c r="O4" s="1"/>
      <c r="P4" s="1"/>
      <c r="Q4" s="1"/>
    </row>
    <row r="5" spans="1:17">
      <c r="A5" s="3">
        <v>4</v>
      </c>
      <c r="B5" s="3" t="s">
        <v>21</v>
      </c>
      <c r="C5" s="3" t="s">
        <v>22</v>
      </c>
      <c r="D5" s="11">
        <v>811</v>
      </c>
      <c r="E5" s="32" t="s">
        <v>37</v>
      </c>
      <c r="F5" s="3">
        <v>237</v>
      </c>
      <c r="G5" s="3">
        <v>193</v>
      </c>
      <c r="H5" s="3">
        <v>232</v>
      </c>
      <c r="I5" s="3">
        <v>215</v>
      </c>
      <c r="J5" s="3">
        <v>221</v>
      </c>
      <c r="K5" s="3">
        <v>207</v>
      </c>
      <c r="L5" s="5">
        <f t="shared" si="0"/>
        <v>1305</v>
      </c>
      <c r="M5" s="7">
        <f t="shared" si="1"/>
        <v>217.5</v>
      </c>
      <c r="O5" s="1"/>
      <c r="P5" s="1"/>
      <c r="Q5" s="1"/>
    </row>
    <row r="6" spans="1:17">
      <c r="A6" s="3">
        <v>5</v>
      </c>
      <c r="B6" s="12" t="s">
        <v>39</v>
      </c>
      <c r="C6" s="12" t="s">
        <v>12</v>
      </c>
      <c r="D6" s="13">
        <v>860</v>
      </c>
      <c r="E6" s="32" t="s">
        <v>37</v>
      </c>
      <c r="F6" s="12">
        <v>216</v>
      </c>
      <c r="G6" s="12">
        <v>224</v>
      </c>
      <c r="H6" s="12">
        <v>209</v>
      </c>
      <c r="I6" s="12">
        <v>205</v>
      </c>
      <c r="J6" s="12">
        <v>205</v>
      </c>
      <c r="K6" s="12">
        <v>216</v>
      </c>
      <c r="L6" s="5">
        <f t="shared" si="0"/>
        <v>1275</v>
      </c>
      <c r="M6" s="7">
        <f t="shared" si="1"/>
        <v>212.5</v>
      </c>
      <c r="O6" s="1"/>
      <c r="P6" s="1"/>
      <c r="Q6" s="1"/>
    </row>
    <row r="7" spans="1:17">
      <c r="A7" s="3">
        <v>6</v>
      </c>
      <c r="B7" s="12" t="s">
        <v>18</v>
      </c>
      <c r="C7" s="12" t="s">
        <v>66</v>
      </c>
      <c r="D7" s="13">
        <v>59</v>
      </c>
      <c r="E7" s="32" t="s">
        <v>37</v>
      </c>
      <c r="F7" s="12">
        <v>209</v>
      </c>
      <c r="G7" s="12">
        <v>226</v>
      </c>
      <c r="H7" s="12">
        <v>234</v>
      </c>
      <c r="I7" s="12">
        <v>197</v>
      </c>
      <c r="J7" s="12">
        <v>184</v>
      </c>
      <c r="K7" s="12">
        <v>222</v>
      </c>
      <c r="L7" s="5">
        <f t="shared" si="0"/>
        <v>1272</v>
      </c>
      <c r="M7" s="7">
        <f t="shared" si="1"/>
        <v>212</v>
      </c>
      <c r="O7" s="1"/>
      <c r="P7" s="1"/>
      <c r="Q7" s="1"/>
    </row>
    <row r="8" spans="1:17">
      <c r="A8" s="3">
        <v>7</v>
      </c>
      <c r="B8" s="3" t="s">
        <v>19</v>
      </c>
      <c r="C8" s="3" t="s">
        <v>13</v>
      </c>
      <c r="D8" s="11">
        <v>1546</v>
      </c>
      <c r="E8" s="33" t="s">
        <v>37</v>
      </c>
      <c r="F8" s="3">
        <v>192</v>
      </c>
      <c r="G8" s="3">
        <v>236</v>
      </c>
      <c r="H8" s="3">
        <v>237</v>
      </c>
      <c r="I8" s="3">
        <v>201</v>
      </c>
      <c r="J8" s="3">
        <v>236</v>
      </c>
      <c r="K8" s="3">
        <v>159</v>
      </c>
      <c r="L8" s="5">
        <f t="shared" si="0"/>
        <v>1261</v>
      </c>
      <c r="M8" s="7">
        <f t="shared" si="1"/>
        <v>210.16666666666666</v>
      </c>
      <c r="O8" s="1"/>
      <c r="P8" s="1"/>
      <c r="Q8" s="1"/>
    </row>
    <row r="9" spans="1:17">
      <c r="A9" s="3">
        <v>8</v>
      </c>
      <c r="B9" s="3" t="s">
        <v>20</v>
      </c>
      <c r="C9" s="3" t="s">
        <v>22</v>
      </c>
      <c r="D9" s="11">
        <v>777</v>
      </c>
      <c r="E9" s="32" t="s">
        <v>37</v>
      </c>
      <c r="F9" s="3">
        <v>201</v>
      </c>
      <c r="G9" s="3">
        <v>214</v>
      </c>
      <c r="H9" s="3">
        <v>215</v>
      </c>
      <c r="I9" s="3">
        <v>255</v>
      </c>
      <c r="J9" s="3">
        <v>171</v>
      </c>
      <c r="K9" s="3">
        <v>181</v>
      </c>
      <c r="L9" s="5">
        <f t="shared" si="0"/>
        <v>1237</v>
      </c>
      <c r="M9" s="7">
        <f t="shared" si="1"/>
        <v>206.16666666666666</v>
      </c>
      <c r="O9" s="1"/>
      <c r="P9" s="1"/>
      <c r="Q9" s="1"/>
    </row>
    <row r="10" spans="1:17">
      <c r="A10" s="3">
        <v>9</v>
      </c>
      <c r="B10" s="12" t="s">
        <v>15</v>
      </c>
      <c r="C10" s="12" t="s">
        <v>66</v>
      </c>
      <c r="D10" s="13">
        <v>1447</v>
      </c>
      <c r="E10" s="32" t="s">
        <v>37</v>
      </c>
      <c r="F10" s="12">
        <v>212</v>
      </c>
      <c r="G10" s="12">
        <v>154</v>
      </c>
      <c r="H10" s="12">
        <v>233</v>
      </c>
      <c r="I10" s="12">
        <v>222</v>
      </c>
      <c r="J10" s="12">
        <v>197</v>
      </c>
      <c r="K10" s="12">
        <v>172</v>
      </c>
      <c r="L10" s="5">
        <f t="shared" si="0"/>
        <v>1190</v>
      </c>
      <c r="M10" s="7">
        <f t="shared" si="1"/>
        <v>198.33333333333334</v>
      </c>
      <c r="O10" s="1"/>
      <c r="P10" s="1"/>
      <c r="Q10" s="1"/>
    </row>
    <row r="11" spans="1:17" s="26" customFormat="1">
      <c r="A11" s="3">
        <v>10</v>
      </c>
      <c r="B11" s="12" t="s">
        <v>44</v>
      </c>
      <c r="C11" s="12" t="s">
        <v>66</v>
      </c>
      <c r="D11" s="13">
        <v>1043</v>
      </c>
      <c r="E11" s="32" t="s">
        <v>37</v>
      </c>
      <c r="F11" s="12">
        <v>160</v>
      </c>
      <c r="G11" s="12">
        <v>195</v>
      </c>
      <c r="H11" s="12">
        <v>173</v>
      </c>
      <c r="I11" s="12">
        <v>278</v>
      </c>
      <c r="J11" s="38">
        <v>177</v>
      </c>
      <c r="K11" s="12">
        <v>191</v>
      </c>
      <c r="L11" s="5">
        <f t="shared" si="0"/>
        <v>1174</v>
      </c>
      <c r="M11" s="7">
        <f t="shared" si="1"/>
        <v>195.66666666666666</v>
      </c>
      <c r="O11" s="23"/>
      <c r="P11" s="23"/>
      <c r="Q11" s="23"/>
    </row>
    <row r="12" spans="1:17" s="26" customFormat="1">
      <c r="A12" s="3">
        <v>11</v>
      </c>
      <c r="B12" s="12" t="s">
        <v>28</v>
      </c>
      <c r="C12" s="12" t="s">
        <v>27</v>
      </c>
      <c r="D12" s="13">
        <v>44</v>
      </c>
      <c r="E12" s="32" t="s">
        <v>37</v>
      </c>
      <c r="F12" s="12">
        <v>180</v>
      </c>
      <c r="G12" s="12">
        <v>199</v>
      </c>
      <c r="H12" s="12">
        <v>206</v>
      </c>
      <c r="I12" s="12">
        <v>202</v>
      </c>
      <c r="J12" s="12">
        <v>193</v>
      </c>
      <c r="K12" s="12">
        <v>177</v>
      </c>
      <c r="L12" s="5">
        <f t="shared" si="0"/>
        <v>1157</v>
      </c>
      <c r="M12" s="7">
        <f t="shared" si="1"/>
        <v>192.83333333333334</v>
      </c>
      <c r="O12" s="23"/>
      <c r="P12" s="23"/>
      <c r="Q12" s="23"/>
    </row>
    <row r="13" spans="1:17">
      <c r="A13" s="3">
        <v>12</v>
      </c>
      <c r="B13" s="12" t="s">
        <v>16</v>
      </c>
      <c r="C13" s="12" t="s">
        <v>17</v>
      </c>
      <c r="D13" s="13">
        <v>1139</v>
      </c>
      <c r="E13" s="32" t="s">
        <v>37</v>
      </c>
      <c r="F13" s="12">
        <v>185</v>
      </c>
      <c r="G13" s="12">
        <v>204</v>
      </c>
      <c r="H13" s="12">
        <v>182</v>
      </c>
      <c r="I13" s="12">
        <v>179</v>
      </c>
      <c r="J13" s="12">
        <v>181</v>
      </c>
      <c r="K13" s="12">
        <v>210</v>
      </c>
      <c r="L13" s="5">
        <f t="shared" si="0"/>
        <v>1141</v>
      </c>
      <c r="M13" s="7">
        <f t="shared" si="1"/>
        <v>190.16666666666666</v>
      </c>
      <c r="O13" s="1"/>
      <c r="P13" s="1"/>
      <c r="Q13" s="1"/>
    </row>
    <row r="14" spans="1:17">
      <c r="A14" s="12">
        <v>13</v>
      </c>
      <c r="B14" s="3" t="s">
        <v>23</v>
      </c>
      <c r="C14" s="3" t="s">
        <v>25</v>
      </c>
      <c r="D14" s="11">
        <v>1046</v>
      </c>
      <c r="E14" s="32" t="s">
        <v>37</v>
      </c>
      <c r="F14" s="3">
        <v>173</v>
      </c>
      <c r="G14" s="3">
        <v>224</v>
      </c>
      <c r="H14" s="3">
        <v>193</v>
      </c>
      <c r="I14" s="3">
        <v>192</v>
      </c>
      <c r="J14" s="3">
        <v>158</v>
      </c>
      <c r="K14" s="3">
        <v>166</v>
      </c>
      <c r="L14" s="5">
        <f t="shared" si="0"/>
        <v>1106</v>
      </c>
      <c r="M14" s="7">
        <f t="shared" si="1"/>
        <v>184.33333333333334</v>
      </c>
    </row>
    <row r="15" spans="1:17">
      <c r="A15" s="3">
        <v>14</v>
      </c>
      <c r="B15" s="3" t="s">
        <v>31</v>
      </c>
      <c r="C15" s="3" t="s">
        <v>13</v>
      </c>
      <c r="D15" s="11">
        <v>1616</v>
      </c>
      <c r="E15" s="32" t="s">
        <v>37</v>
      </c>
      <c r="F15" s="3">
        <v>107</v>
      </c>
      <c r="G15" s="3">
        <v>158</v>
      </c>
      <c r="H15" s="3">
        <v>212</v>
      </c>
      <c r="I15" s="3">
        <v>193</v>
      </c>
      <c r="J15" s="3">
        <v>190</v>
      </c>
      <c r="K15" s="3">
        <v>244</v>
      </c>
      <c r="L15" s="5">
        <f t="shared" si="0"/>
        <v>1104</v>
      </c>
      <c r="M15" s="7">
        <f t="shared" si="1"/>
        <v>184</v>
      </c>
      <c r="O15" s="1"/>
      <c r="P15" s="1"/>
      <c r="Q15" s="1"/>
    </row>
    <row r="16" spans="1:17">
      <c r="A16" s="12">
        <v>15</v>
      </c>
      <c r="B16" s="3" t="s">
        <v>42</v>
      </c>
      <c r="C16" s="3" t="s">
        <v>25</v>
      </c>
      <c r="D16" s="11">
        <v>1624</v>
      </c>
      <c r="E16" s="32" t="s">
        <v>38</v>
      </c>
      <c r="F16" s="3">
        <v>164</v>
      </c>
      <c r="G16" s="3">
        <v>200</v>
      </c>
      <c r="H16" s="3">
        <v>181</v>
      </c>
      <c r="I16" s="3">
        <v>205</v>
      </c>
      <c r="J16" s="3">
        <v>180</v>
      </c>
      <c r="K16" s="3">
        <v>171</v>
      </c>
      <c r="L16" s="5">
        <f t="shared" si="0"/>
        <v>1101</v>
      </c>
      <c r="M16" s="7">
        <f t="shared" si="1"/>
        <v>183.5</v>
      </c>
    </row>
    <row r="17" spans="1:15">
      <c r="A17" s="12">
        <v>16</v>
      </c>
      <c r="B17" s="3" t="s">
        <v>40</v>
      </c>
      <c r="C17" s="3" t="s">
        <v>85</v>
      </c>
      <c r="D17" s="11" t="s">
        <v>32</v>
      </c>
      <c r="E17" s="32" t="s">
        <v>38</v>
      </c>
      <c r="F17" s="3">
        <v>190</v>
      </c>
      <c r="G17" s="3">
        <v>179</v>
      </c>
      <c r="H17" s="3">
        <v>214</v>
      </c>
      <c r="I17" s="3">
        <v>173</v>
      </c>
      <c r="J17" s="3">
        <v>161</v>
      </c>
      <c r="K17" s="3">
        <v>168</v>
      </c>
      <c r="L17" s="5">
        <f t="shared" si="0"/>
        <v>1085</v>
      </c>
      <c r="M17" s="7">
        <f t="shared" si="1"/>
        <v>180.83333333333334</v>
      </c>
    </row>
    <row r="18" spans="1:15">
      <c r="A18" s="12">
        <v>17</v>
      </c>
      <c r="B18" s="3" t="s">
        <v>33</v>
      </c>
      <c r="C18" s="3" t="s">
        <v>13</v>
      </c>
      <c r="D18" s="11">
        <v>1151</v>
      </c>
      <c r="E18" s="32" t="s">
        <v>37</v>
      </c>
      <c r="F18" s="3">
        <v>158</v>
      </c>
      <c r="G18" s="3">
        <v>200</v>
      </c>
      <c r="H18" s="3">
        <v>117</v>
      </c>
      <c r="I18" s="3">
        <v>158</v>
      </c>
      <c r="J18" s="3">
        <v>190</v>
      </c>
      <c r="K18" s="3">
        <v>182</v>
      </c>
      <c r="L18" s="5">
        <f t="shared" si="0"/>
        <v>1005</v>
      </c>
      <c r="M18" s="7">
        <f t="shared" si="1"/>
        <v>167.5</v>
      </c>
    </row>
    <row r="19" spans="1:15">
      <c r="A19" s="12">
        <v>18</v>
      </c>
      <c r="B19" s="3" t="s">
        <v>35</v>
      </c>
      <c r="C19" s="3" t="s">
        <v>85</v>
      </c>
      <c r="D19" s="11" t="s">
        <v>32</v>
      </c>
      <c r="E19" s="32" t="s">
        <v>38</v>
      </c>
      <c r="F19" s="3">
        <v>152</v>
      </c>
      <c r="G19" s="3">
        <v>166</v>
      </c>
      <c r="H19" s="3">
        <v>125</v>
      </c>
      <c r="I19" s="3">
        <v>117</v>
      </c>
      <c r="J19" s="3">
        <v>135</v>
      </c>
      <c r="K19" s="3">
        <v>163</v>
      </c>
      <c r="L19" s="5">
        <f t="shared" si="0"/>
        <v>858</v>
      </c>
      <c r="M19" s="7">
        <f t="shared" si="1"/>
        <v>143</v>
      </c>
    </row>
    <row r="20" spans="1:15">
      <c r="A20" s="12">
        <v>19</v>
      </c>
      <c r="B20" s="3" t="s">
        <v>41</v>
      </c>
      <c r="C20" s="3" t="s">
        <v>85</v>
      </c>
      <c r="D20" s="11" t="s">
        <v>32</v>
      </c>
      <c r="E20" s="32" t="s">
        <v>38</v>
      </c>
      <c r="F20" s="3">
        <v>137</v>
      </c>
      <c r="G20" s="3">
        <v>116</v>
      </c>
      <c r="H20" s="3">
        <v>100</v>
      </c>
      <c r="I20" s="3">
        <v>90</v>
      </c>
      <c r="J20" s="3">
        <v>141</v>
      </c>
      <c r="K20" s="3">
        <v>205</v>
      </c>
      <c r="L20" s="5">
        <f t="shared" si="0"/>
        <v>789</v>
      </c>
      <c r="M20" s="7">
        <f t="shared" si="1"/>
        <v>131.5</v>
      </c>
    </row>
    <row r="21" spans="1:15">
      <c r="A21" s="12">
        <v>20</v>
      </c>
      <c r="B21" s="3" t="s">
        <v>43</v>
      </c>
      <c r="C21" s="3" t="s">
        <v>66</v>
      </c>
      <c r="D21" s="11">
        <v>1629</v>
      </c>
      <c r="E21" s="32" t="s">
        <v>38</v>
      </c>
      <c r="F21" s="3">
        <v>112</v>
      </c>
      <c r="G21" s="3">
        <v>141</v>
      </c>
      <c r="H21" s="3">
        <v>123</v>
      </c>
      <c r="I21" s="3">
        <v>98</v>
      </c>
      <c r="J21" s="3">
        <v>101</v>
      </c>
      <c r="K21" s="3">
        <v>92</v>
      </c>
      <c r="L21" s="5">
        <f t="shared" si="0"/>
        <v>667</v>
      </c>
      <c r="M21" s="7">
        <f t="shared" si="1"/>
        <v>111.16666666666667</v>
      </c>
    </row>
    <row r="23" spans="1:15">
      <c r="O23" s="1"/>
    </row>
  </sheetData>
  <sortState ref="B2:M21">
    <sortCondition descending="1" ref="L2:L2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C8" sqref="C8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29</v>
      </c>
      <c r="C2" s="3" t="s">
        <v>26</v>
      </c>
      <c r="D2" s="11">
        <v>787</v>
      </c>
      <c r="E2" s="32" t="s">
        <v>37</v>
      </c>
      <c r="F2" s="3">
        <v>219</v>
      </c>
      <c r="G2" s="3">
        <v>233</v>
      </c>
      <c r="H2" s="3">
        <v>243</v>
      </c>
      <c r="I2" s="3">
        <v>242</v>
      </c>
      <c r="J2" s="3">
        <v>186</v>
      </c>
      <c r="K2" s="3">
        <v>173</v>
      </c>
      <c r="L2" s="5">
        <f t="shared" ref="L2:L8" si="0">SUM(F2:K2)</f>
        <v>1296</v>
      </c>
      <c r="M2" s="7">
        <f t="shared" ref="M2:M8" si="1">L2/6</f>
        <v>216</v>
      </c>
      <c r="O2" s="1"/>
      <c r="P2" s="1"/>
      <c r="Q2" s="1"/>
    </row>
    <row r="3" spans="1:17">
      <c r="A3" s="3">
        <v>2</v>
      </c>
      <c r="B3" s="3" t="s">
        <v>47</v>
      </c>
      <c r="C3" s="3" t="s">
        <v>13</v>
      </c>
      <c r="D3" s="11">
        <v>1369</v>
      </c>
      <c r="E3" s="32" t="s">
        <v>37</v>
      </c>
      <c r="F3" s="3">
        <v>176</v>
      </c>
      <c r="G3" s="3">
        <v>202</v>
      </c>
      <c r="H3" s="3">
        <v>189</v>
      </c>
      <c r="I3" s="3">
        <v>267</v>
      </c>
      <c r="J3" s="3">
        <v>228</v>
      </c>
      <c r="K3" s="3">
        <v>191</v>
      </c>
      <c r="L3" s="5">
        <f t="shared" si="0"/>
        <v>1253</v>
      </c>
      <c r="M3" s="7">
        <f t="shared" si="1"/>
        <v>208.83333333333334</v>
      </c>
      <c r="O3" s="1"/>
      <c r="P3" s="1"/>
      <c r="Q3" s="1"/>
    </row>
    <row r="4" spans="1:17">
      <c r="A4" s="3">
        <v>3</v>
      </c>
      <c r="B4" s="3" t="s">
        <v>14</v>
      </c>
      <c r="C4" s="3" t="s">
        <v>66</v>
      </c>
      <c r="D4" s="11">
        <v>971</v>
      </c>
      <c r="E4" s="32" t="s">
        <v>37</v>
      </c>
      <c r="F4" s="3">
        <v>247</v>
      </c>
      <c r="G4" s="3">
        <v>248</v>
      </c>
      <c r="H4" s="3">
        <v>182</v>
      </c>
      <c r="I4" s="3">
        <v>191</v>
      </c>
      <c r="J4" s="3">
        <v>162</v>
      </c>
      <c r="K4" s="3">
        <v>192</v>
      </c>
      <c r="L4" s="5">
        <f t="shared" si="0"/>
        <v>1222</v>
      </c>
      <c r="M4" s="7">
        <f t="shared" si="1"/>
        <v>203.66666666666666</v>
      </c>
      <c r="O4" s="1"/>
      <c r="P4" s="1"/>
      <c r="Q4" s="1"/>
    </row>
    <row r="5" spans="1:17">
      <c r="A5" s="3">
        <v>4</v>
      </c>
      <c r="B5" s="3" t="s">
        <v>44</v>
      </c>
      <c r="C5" s="3" t="s">
        <v>66</v>
      </c>
      <c r="D5" s="11">
        <v>1043</v>
      </c>
      <c r="E5" s="32" t="s">
        <v>37</v>
      </c>
      <c r="F5" s="3">
        <v>183</v>
      </c>
      <c r="G5" s="3">
        <v>197</v>
      </c>
      <c r="H5" s="3">
        <v>192</v>
      </c>
      <c r="I5" s="3">
        <v>234</v>
      </c>
      <c r="J5" s="3">
        <v>212</v>
      </c>
      <c r="K5" s="3">
        <v>167</v>
      </c>
      <c r="L5" s="5">
        <f t="shared" si="0"/>
        <v>1185</v>
      </c>
      <c r="M5" s="7">
        <f t="shared" si="1"/>
        <v>197.5</v>
      </c>
      <c r="O5" s="1"/>
      <c r="P5" s="1"/>
      <c r="Q5" s="1"/>
    </row>
    <row r="6" spans="1:17">
      <c r="A6" s="3">
        <v>5</v>
      </c>
      <c r="B6" s="3" t="s">
        <v>19</v>
      </c>
      <c r="C6" s="3" t="s">
        <v>13</v>
      </c>
      <c r="D6" s="11">
        <v>1546</v>
      </c>
      <c r="E6" s="32" t="s">
        <v>37</v>
      </c>
      <c r="F6" s="3">
        <v>199</v>
      </c>
      <c r="G6" s="3">
        <v>163</v>
      </c>
      <c r="H6" s="3">
        <v>171</v>
      </c>
      <c r="I6" s="3">
        <v>180</v>
      </c>
      <c r="J6" s="3">
        <v>245</v>
      </c>
      <c r="K6" s="3">
        <v>215</v>
      </c>
      <c r="L6" s="5">
        <f t="shared" si="0"/>
        <v>1173</v>
      </c>
      <c r="M6" s="7">
        <f t="shared" si="1"/>
        <v>195.5</v>
      </c>
      <c r="O6" s="1"/>
      <c r="P6" s="1"/>
      <c r="Q6" s="1"/>
    </row>
    <row r="7" spans="1:17">
      <c r="A7" s="3">
        <v>6</v>
      </c>
      <c r="B7" s="3" t="s">
        <v>16</v>
      </c>
      <c r="C7" s="3" t="s">
        <v>17</v>
      </c>
      <c r="D7" s="11">
        <v>1139</v>
      </c>
      <c r="E7" s="32" t="s">
        <v>37</v>
      </c>
      <c r="F7" s="3">
        <v>157</v>
      </c>
      <c r="G7" s="3">
        <v>189</v>
      </c>
      <c r="H7" s="3">
        <v>155</v>
      </c>
      <c r="I7" s="3">
        <v>197</v>
      </c>
      <c r="J7" s="3">
        <v>193</v>
      </c>
      <c r="K7" s="3">
        <v>186</v>
      </c>
      <c r="L7" s="5">
        <f t="shared" si="0"/>
        <v>1077</v>
      </c>
      <c r="M7" s="7">
        <f t="shared" si="1"/>
        <v>179.5</v>
      </c>
      <c r="O7" s="1"/>
      <c r="P7" s="1"/>
      <c r="Q7" s="1"/>
    </row>
    <row r="8" spans="1:17">
      <c r="A8" s="3">
        <v>7</v>
      </c>
      <c r="B8" s="3" t="s">
        <v>34</v>
      </c>
      <c r="C8" s="3" t="s">
        <v>85</v>
      </c>
      <c r="D8" s="11" t="s">
        <v>32</v>
      </c>
      <c r="E8" s="32" t="s">
        <v>38</v>
      </c>
      <c r="F8" s="3">
        <v>168</v>
      </c>
      <c r="G8" s="3">
        <v>191</v>
      </c>
      <c r="H8" s="3">
        <v>145</v>
      </c>
      <c r="I8" s="3">
        <v>182</v>
      </c>
      <c r="J8" s="3">
        <v>150</v>
      </c>
      <c r="K8" s="3">
        <v>183</v>
      </c>
      <c r="L8" s="5">
        <f t="shared" si="0"/>
        <v>1019</v>
      </c>
      <c r="M8" s="7">
        <f t="shared" si="1"/>
        <v>169.83333333333334</v>
      </c>
      <c r="O8" s="1"/>
      <c r="P8" s="1"/>
      <c r="Q8" s="1"/>
    </row>
    <row r="9" spans="1:17" s="26" customFormat="1">
      <c r="A9" s="23"/>
      <c r="B9" s="23"/>
      <c r="C9" s="23"/>
      <c r="D9" s="19"/>
      <c r="E9" s="30"/>
      <c r="F9" s="23"/>
      <c r="G9" s="23"/>
      <c r="H9" s="23"/>
      <c r="I9" s="23"/>
      <c r="J9" s="23"/>
      <c r="K9" s="23"/>
      <c r="L9" s="24"/>
      <c r="M9" s="25"/>
      <c r="O9" s="23"/>
      <c r="P9" s="23"/>
      <c r="Q9" s="23"/>
    </row>
    <row r="10" spans="1:17" s="26" customFormat="1">
      <c r="A10" s="23"/>
      <c r="B10"/>
      <c r="C10" s="23"/>
      <c r="D10" s="19"/>
      <c r="E10" s="30"/>
      <c r="F10" s="23"/>
      <c r="G10" s="23"/>
      <c r="H10" s="23"/>
      <c r="I10" s="23"/>
      <c r="J10" s="23"/>
      <c r="K10" s="23"/>
      <c r="L10" s="24"/>
      <c r="M10" s="25"/>
      <c r="O10" s="23"/>
      <c r="P10" s="23"/>
      <c r="Q10" s="23"/>
    </row>
    <row r="11" spans="1:17">
      <c r="A11" s="23"/>
      <c r="B11" s="23"/>
      <c r="C11" s="23"/>
      <c r="D11" s="19"/>
      <c r="F11" s="23"/>
      <c r="G11" s="23"/>
      <c r="H11" s="23"/>
      <c r="I11" s="23"/>
      <c r="J11" s="23"/>
      <c r="K11" s="23"/>
      <c r="L11" s="24"/>
      <c r="M11" s="25"/>
      <c r="O11" s="1"/>
      <c r="P11" s="1"/>
      <c r="Q11" s="1"/>
    </row>
    <row r="12" spans="1:17">
      <c r="A12" s="26"/>
      <c r="B12" s="26"/>
      <c r="C12" s="26"/>
      <c r="D12" s="22"/>
      <c r="F12" s="26"/>
      <c r="G12" s="26"/>
      <c r="H12" s="26"/>
      <c r="I12" s="26"/>
      <c r="J12"/>
      <c r="K12" s="26"/>
      <c r="L12" s="24"/>
      <c r="M12" s="25"/>
    </row>
    <row r="13" spans="1:17">
      <c r="A13" s="23"/>
      <c r="B13" s="23"/>
      <c r="C13" s="23"/>
      <c r="D13" s="19"/>
      <c r="F13" s="23"/>
      <c r="G13" s="23"/>
      <c r="H13" s="23"/>
      <c r="I13" s="23"/>
      <c r="J13" s="23"/>
      <c r="K13" s="23"/>
      <c r="L13" s="24"/>
      <c r="M13" s="25"/>
      <c r="O13" s="1"/>
      <c r="P13" s="1"/>
      <c r="Q13" s="1"/>
    </row>
    <row r="14" spans="1:17">
      <c r="A14" s="26"/>
      <c r="B14" s="26"/>
      <c r="C14" s="26"/>
      <c r="D14" s="22"/>
      <c r="F14" s="26"/>
      <c r="G14" s="26"/>
      <c r="H14" s="26"/>
      <c r="I14" s="26"/>
      <c r="J14" s="26"/>
      <c r="K14" s="26"/>
      <c r="L14" s="24"/>
      <c r="M14" s="25"/>
    </row>
    <row r="21" spans="15:15">
      <c r="O21" s="1"/>
    </row>
  </sheetData>
  <sortState ref="B2:M8">
    <sortCondition descending="1" ref="L2:L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15</v>
      </c>
      <c r="C2" s="3" t="s">
        <v>66</v>
      </c>
      <c r="D2" s="11">
        <v>1447</v>
      </c>
      <c r="E2" s="32" t="s">
        <v>37</v>
      </c>
      <c r="F2" s="3">
        <v>201</v>
      </c>
      <c r="G2" s="3">
        <v>267</v>
      </c>
      <c r="H2" s="3">
        <v>268</v>
      </c>
      <c r="I2" s="3">
        <v>268</v>
      </c>
      <c r="J2" s="3">
        <v>226</v>
      </c>
      <c r="K2" s="3">
        <v>276</v>
      </c>
      <c r="L2" s="5">
        <f t="shared" ref="L2:L7" si="0">SUM(F2:K2)</f>
        <v>1506</v>
      </c>
      <c r="M2" s="7">
        <f t="shared" ref="M2:M7" si="1">L2/6</f>
        <v>251</v>
      </c>
      <c r="O2" s="1"/>
      <c r="P2" s="1"/>
      <c r="Q2" s="1"/>
    </row>
    <row r="3" spans="1:17">
      <c r="A3" s="3">
        <v>2</v>
      </c>
      <c r="B3" s="3" t="s">
        <v>14</v>
      </c>
      <c r="C3" s="3" t="s">
        <v>13</v>
      </c>
      <c r="D3" s="11">
        <v>971</v>
      </c>
      <c r="E3" s="32" t="s">
        <v>37</v>
      </c>
      <c r="F3" s="3">
        <v>205</v>
      </c>
      <c r="G3" s="3">
        <v>203</v>
      </c>
      <c r="H3" s="3">
        <v>188</v>
      </c>
      <c r="I3" s="3">
        <v>248</v>
      </c>
      <c r="J3" s="3">
        <v>257</v>
      </c>
      <c r="K3" s="3">
        <v>201</v>
      </c>
      <c r="L3" s="5">
        <f t="shared" si="0"/>
        <v>1302</v>
      </c>
      <c r="M3" s="7">
        <f t="shared" si="1"/>
        <v>217</v>
      </c>
      <c r="O3" s="1"/>
      <c r="P3" s="1"/>
      <c r="Q3" s="1"/>
    </row>
    <row r="4" spans="1:17">
      <c r="A4" s="3">
        <v>3</v>
      </c>
      <c r="B4" s="3" t="s">
        <v>23</v>
      </c>
      <c r="C4" s="3" t="s">
        <v>25</v>
      </c>
      <c r="D4" s="11">
        <v>1046</v>
      </c>
      <c r="E4" s="32" t="s">
        <v>37</v>
      </c>
      <c r="F4" s="3">
        <v>170</v>
      </c>
      <c r="G4" s="3">
        <v>192</v>
      </c>
      <c r="H4" s="3">
        <v>182</v>
      </c>
      <c r="I4" s="3">
        <v>199</v>
      </c>
      <c r="J4" s="3">
        <v>224</v>
      </c>
      <c r="K4" s="3">
        <v>225</v>
      </c>
      <c r="L4" s="5">
        <f t="shared" si="0"/>
        <v>1192</v>
      </c>
      <c r="M4" s="7">
        <f t="shared" si="1"/>
        <v>198.66666666666666</v>
      </c>
      <c r="O4" s="1"/>
      <c r="P4" s="1"/>
      <c r="Q4" s="1"/>
    </row>
    <row r="5" spans="1:17">
      <c r="A5" s="3">
        <v>4</v>
      </c>
      <c r="B5" s="3" t="s">
        <v>48</v>
      </c>
      <c r="C5" s="3" t="s">
        <v>49</v>
      </c>
      <c r="D5" s="11">
        <v>1638</v>
      </c>
      <c r="E5" s="32" t="s">
        <v>38</v>
      </c>
      <c r="F5" s="3">
        <v>189</v>
      </c>
      <c r="G5" s="3">
        <v>171</v>
      </c>
      <c r="H5" s="3">
        <v>205</v>
      </c>
      <c r="I5" s="3">
        <v>156</v>
      </c>
      <c r="J5" s="3">
        <v>207</v>
      </c>
      <c r="K5" s="3">
        <v>205</v>
      </c>
      <c r="L5" s="5">
        <f t="shared" si="0"/>
        <v>1133</v>
      </c>
      <c r="M5" s="7">
        <f t="shared" si="1"/>
        <v>188.83333333333334</v>
      </c>
      <c r="O5" s="1"/>
      <c r="P5" s="1"/>
      <c r="Q5" s="1"/>
    </row>
    <row r="6" spans="1:17">
      <c r="A6" s="3">
        <v>5</v>
      </c>
      <c r="B6" s="3" t="s">
        <v>31</v>
      </c>
      <c r="C6" s="3" t="s">
        <v>13</v>
      </c>
      <c r="D6" s="11">
        <v>1616</v>
      </c>
      <c r="E6" s="32" t="s">
        <v>37</v>
      </c>
      <c r="F6" s="3">
        <v>160</v>
      </c>
      <c r="G6" s="3">
        <v>152</v>
      </c>
      <c r="H6" s="3">
        <v>176</v>
      </c>
      <c r="I6" s="3">
        <v>181</v>
      </c>
      <c r="J6" s="3">
        <v>209</v>
      </c>
      <c r="K6" s="3">
        <v>162</v>
      </c>
      <c r="L6" s="5">
        <f t="shared" si="0"/>
        <v>1040</v>
      </c>
      <c r="M6" s="7">
        <f t="shared" si="1"/>
        <v>173.33333333333334</v>
      </c>
      <c r="O6" s="1"/>
      <c r="P6" s="1"/>
      <c r="Q6" s="1"/>
    </row>
    <row r="7" spans="1:17">
      <c r="A7" s="3">
        <v>6</v>
      </c>
      <c r="B7" s="3" t="s">
        <v>50</v>
      </c>
      <c r="C7" s="3" t="s">
        <v>49</v>
      </c>
      <c r="D7" s="11">
        <v>1630</v>
      </c>
      <c r="E7" s="32" t="s">
        <v>37</v>
      </c>
      <c r="F7" s="3">
        <v>184</v>
      </c>
      <c r="G7" s="3">
        <v>179</v>
      </c>
      <c r="H7" s="3">
        <v>126</v>
      </c>
      <c r="I7" s="3">
        <v>148</v>
      </c>
      <c r="J7" s="3">
        <v>156</v>
      </c>
      <c r="K7" s="3">
        <v>194</v>
      </c>
      <c r="L7" s="5">
        <f t="shared" si="0"/>
        <v>987</v>
      </c>
      <c r="M7" s="7">
        <f t="shared" si="1"/>
        <v>164.5</v>
      </c>
      <c r="O7" s="1"/>
      <c r="P7" s="1"/>
      <c r="Q7" s="1"/>
    </row>
    <row r="8" spans="1:17" s="26" customFormat="1">
      <c r="A8" s="23"/>
      <c r="B8" s="23"/>
      <c r="C8" s="23"/>
      <c r="D8" s="19"/>
      <c r="E8" s="30"/>
      <c r="F8" s="23"/>
      <c r="G8" s="23"/>
      <c r="H8" s="23"/>
      <c r="I8" s="23"/>
      <c r="J8" s="23"/>
      <c r="K8" s="23"/>
      <c r="L8" s="24"/>
      <c r="M8" s="25"/>
      <c r="O8" s="23"/>
      <c r="P8" s="23"/>
      <c r="Q8" s="23"/>
    </row>
    <row r="9" spans="1:17" s="26" customFormat="1">
      <c r="A9" s="23"/>
      <c r="B9"/>
      <c r="C9" s="23"/>
      <c r="D9" s="19"/>
      <c r="E9" s="30"/>
      <c r="F9" s="23"/>
      <c r="G9" s="23"/>
      <c r="H9" s="23"/>
      <c r="I9" s="23"/>
      <c r="J9" s="23"/>
      <c r="K9" s="23"/>
      <c r="L9" s="24"/>
      <c r="M9" s="25"/>
      <c r="O9" s="23"/>
      <c r="P9" s="23"/>
      <c r="Q9" s="23"/>
    </row>
    <row r="10" spans="1:17">
      <c r="A10" s="23"/>
      <c r="B10" s="23"/>
      <c r="C10" s="23"/>
      <c r="D10" s="19"/>
      <c r="F10" s="23"/>
      <c r="G10" s="23"/>
      <c r="H10" s="23"/>
      <c r="I10" s="23"/>
      <c r="J10" s="23"/>
      <c r="K10" s="23"/>
      <c r="L10" s="24"/>
      <c r="M10" s="25"/>
      <c r="O10" s="1"/>
      <c r="P10" s="1"/>
      <c r="Q10" s="1"/>
    </row>
    <row r="11" spans="1:17">
      <c r="A11" s="26"/>
      <c r="B11" s="26"/>
      <c r="C11" s="26"/>
      <c r="D11" s="22"/>
      <c r="F11" s="26"/>
      <c r="G11" s="26"/>
      <c r="H11" s="26"/>
      <c r="I11" s="26"/>
      <c r="J11"/>
      <c r="K11" s="26"/>
      <c r="L11" s="24"/>
      <c r="M11" s="25"/>
    </row>
    <row r="12" spans="1:17">
      <c r="A12" s="23"/>
      <c r="B12" s="23"/>
      <c r="C12" s="23"/>
      <c r="D12" s="19"/>
      <c r="F12" s="23"/>
      <c r="G12" s="23"/>
      <c r="H12" s="23"/>
      <c r="I12" s="23"/>
      <c r="J12" s="23"/>
      <c r="K12" s="23"/>
      <c r="L12" s="24"/>
      <c r="M12" s="25"/>
      <c r="O12" s="1"/>
      <c r="P12" s="1"/>
      <c r="Q12" s="1"/>
    </row>
    <row r="13" spans="1:17">
      <c r="A13" s="26"/>
      <c r="B13" s="26"/>
      <c r="C13" s="26"/>
      <c r="D13" s="22"/>
      <c r="F13" s="26"/>
      <c r="G13" s="26"/>
      <c r="H13" s="26"/>
      <c r="I13" s="26"/>
      <c r="J13" s="26"/>
      <c r="K13" s="26"/>
      <c r="L13" s="24"/>
      <c r="M13" s="25"/>
    </row>
    <row r="20" spans="15:15">
      <c r="O20" s="1"/>
    </row>
  </sheetData>
  <sortState ref="B2:M7">
    <sortCondition descending="1" ref="L2:L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/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56</v>
      </c>
      <c r="C2" s="3" t="s">
        <v>64</v>
      </c>
      <c r="D2" s="11">
        <v>203</v>
      </c>
      <c r="E2" s="32" t="s">
        <v>37</v>
      </c>
      <c r="F2" s="3">
        <v>277</v>
      </c>
      <c r="G2" s="3">
        <v>267</v>
      </c>
      <c r="H2" s="3">
        <v>209</v>
      </c>
      <c r="I2" s="3">
        <v>234</v>
      </c>
      <c r="J2" s="3">
        <v>257</v>
      </c>
      <c r="K2" s="3">
        <v>247</v>
      </c>
      <c r="L2" s="5">
        <f t="shared" ref="L2:L16" si="0">SUM(F2:K2)</f>
        <v>1491</v>
      </c>
      <c r="M2" s="7">
        <f t="shared" ref="M2:M16" si="1">L2/6</f>
        <v>248.5</v>
      </c>
      <c r="O2" s="1"/>
      <c r="P2" s="1"/>
      <c r="Q2" s="1"/>
    </row>
    <row r="3" spans="1:17">
      <c r="A3" s="3">
        <v>2</v>
      </c>
      <c r="B3" s="3" t="s">
        <v>51</v>
      </c>
      <c r="C3" s="12" t="s">
        <v>63</v>
      </c>
      <c r="D3" s="13">
        <v>1312</v>
      </c>
      <c r="E3" s="32" t="s">
        <v>37</v>
      </c>
      <c r="F3" s="12">
        <v>224</v>
      </c>
      <c r="G3" s="12">
        <v>279</v>
      </c>
      <c r="H3" s="12">
        <v>268</v>
      </c>
      <c r="I3" s="12">
        <v>201</v>
      </c>
      <c r="J3" s="12">
        <v>222</v>
      </c>
      <c r="K3" s="12">
        <v>268</v>
      </c>
      <c r="L3" s="5">
        <f t="shared" si="0"/>
        <v>1462</v>
      </c>
      <c r="M3" s="7">
        <f t="shared" si="1"/>
        <v>243.66666666666666</v>
      </c>
      <c r="O3" s="1"/>
      <c r="P3" s="1"/>
      <c r="Q3" s="1"/>
    </row>
    <row r="4" spans="1:17">
      <c r="A4" s="3">
        <v>3</v>
      </c>
      <c r="B4" s="39" t="s">
        <v>58</v>
      </c>
      <c r="C4" s="12" t="s">
        <v>62</v>
      </c>
      <c r="D4" s="13">
        <v>1063</v>
      </c>
      <c r="E4" s="32" t="s">
        <v>37</v>
      </c>
      <c r="F4" s="12">
        <v>246</v>
      </c>
      <c r="G4" s="12">
        <v>259</v>
      </c>
      <c r="H4" s="12">
        <v>239</v>
      </c>
      <c r="I4" s="12">
        <v>216</v>
      </c>
      <c r="J4" s="12">
        <v>183</v>
      </c>
      <c r="K4" s="12">
        <v>237</v>
      </c>
      <c r="L4" s="5">
        <f t="shared" si="0"/>
        <v>1380</v>
      </c>
      <c r="M4" s="7">
        <f t="shared" si="1"/>
        <v>230</v>
      </c>
      <c r="O4" s="1"/>
      <c r="P4" s="1"/>
      <c r="Q4" s="1"/>
    </row>
    <row r="5" spans="1:17">
      <c r="A5" s="3">
        <v>4</v>
      </c>
      <c r="B5" s="39" t="s">
        <v>59</v>
      </c>
      <c r="C5" s="12" t="s">
        <v>62</v>
      </c>
      <c r="D5" s="13">
        <v>1062</v>
      </c>
      <c r="E5" s="32" t="s">
        <v>37</v>
      </c>
      <c r="F5" s="12">
        <v>221</v>
      </c>
      <c r="G5" s="12">
        <v>217</v>
      </c>
      <c r="H5" s="12">
        <v>187</v>
      </c>
      <c r="I5" s="12">
        <v>210</v>
      </c>
      <c r="J5" s="12">
        <v>279</v>
      </c>
      <c r="K5" s="12">
        <v>247</v>
      </c>
      <c r="L5" s="5">
        <f t="shared" si="0"/>
        <v>1361</v>
      </c>
      <c r="M5" s="7">
        <f t="shared" si="1"/>
        <v>226.83333333333334</v>
      </c>
      <c r="O5" s="1"/>
      <c r="P5" s="1"/>
      <c r="Q5" s="1"/>
    </row>
    <row r="6" spans="1:17">
      <c r="A6" s="3">
        <v>5</v>
      </c>
      <c r="B6" s="3" t="s">
        <v>14</v>
      </c>
      <c r="C6" s="3" t="s">
        <v>66</v>
      </c>
      <c r="D6" s="11">
        <v>971</v>
      </c>
      <c r="E6" s="33" t="s">
        <v>37</v>
      </c>
      <c r="F6" s="3">
        <v>157</v>
      </c>
      <c r="G6" s="3">
        <v>223</v>
      </c>
      <c r="H6" s="3">
        <v>279</v>
      </c>
      <c r="I6" s="3">
        <v>195</v>
      </c>
      <c r="J6" s="3">
        <v>243</v>
      </c>
      <c r="K6" s="3">
        <v>226</v>
      </c>
      <c r="L6" s="5">
        <f t="shared" si="0"/>
        <v>1323</v>
      </c>
      <c r="M6" s="7">
        <f t="shared" si="1"/>
        <v>220.5</v>
      </c>
      <c r="O6" s="1"/>
      <c r="P6" s="1"/>
      <c r="Q6" s="1"/>
    </row>
    <row r="7" spans="1:17">
      <c r="A7" s="3">
        <v>6</v>
      </c>
      <c r="B7" s="3" t="s">
        <v>61</v>
      </c>
      <c r="C7" s="3" t="s">
        <v>13</v>
      </c>
      <c r="D7" s="11">
        <v>99</v>
      </c>
      <c r="E7" s="32" t="s">
        <v>37</v>
      </c>
      <c r="F7" s="3">
        <v>213</v>
      </c>
      <c r="G7" s="3">
        <v>212</v>
      </c>
      <c r="H7" s="3">
        <v>169</v>
      </c>
      <c r="I7" s="3">
        <v>258</v>
      </c>
      <c r="J7" s="3">
        <v>226</v>
      </c>
      <c r="K7" s="3">
        <v>234</v>
      </c>
      <c r="L7" s="5">
        <f t="shared" si="0"/>
        <v>1312</v>
      </c>
      <c r="M7" s="7">
        <f t="shared" si="1"/>
        <v>218.66666666666666</v>
      </c>
      <c r="O7" s="1"/>
      <c r="P7" s="1"/>
      <c r="Q7" s="1"/>
    </row>
    <row r="8" spans="1:17">
      <c r="A8" s="3">
        <v>7</v>
      </c>
      <c r="B8" s="3" t="s">
        <v>53</v>
      </c>
      <c r="C8" s="3" t="s">
        <v>63</v>
      </c>
      <c r="D8" s="11">
        <v>792</v>
      </c>
      <c r="E8" s="33" t="s">
        <v>37</v>
      </c>
      <c r="F8" s="3">
        <v>202</v>
      </c>
      <c r="G8" s="3">
        <v>257</v>
      </c>
      <c r="H8" s="3">
        <v>198</v>
      </c>
      <c r="I8" s="3">
        <v>214</v>
      </c>
      <c r="J8" s="3">
        <v>216</v>
      </c>
      <c r="K8" s="3">
        <v>192</v>
      </c>
      <c r="L8" s="5">
        <f t="shared" si="0"/>
        <v>1279</v>
      </c>
      <c r="M8" s="7">
        <f t="shared" si="1"/>
        <v>213.16666666666666</v>
      </c>
      <c r="O8" s="1"/>
      <c r="P8" s="1"/>
      <c r="Q8" s="1"/>
    </row>
    <row r="9" spans="1:17">
      <c r="A9" s="3">
        <v>8</v>
      </c>
      <c r="B9" s="39" t="s">
        <v>15</v>
      </c>
      <c r="C9" s="3" t="s">
        <v>66</v>
      </c>
      <c r="D9" s="11">
        <v>1447</v>
      </c>
      <c r="E9" s="32" t="s">
        <v>37</v>
      </c>
      <c r="F9" s="3">
        <v>188</v>
      </c>
      <c r="G9" s="3">
        <v>235</v>
      </c>
      <c r="H9" s="3">
        <v>178</v>
      </c>
      <c r="I9" s="3">
        <v>223</v>
      </c>
      <c r="J9" s="3">
        <v>242</v>
      </c>
      <c r="K9" s="3">
        <v>205</v>
      </c>
      <c r="L9" s="5">
        <f t="shared" si="0"/>
        <v>1271</v>
      </c>
      <c r="M9" s="7">
        <f t="shared" si="1"/>
        <v>211.83333333333334</v>
      </c>
      <c r="O9" s="1"/>
      <c r="P9" s="1"/>
      <c r="Q9" s="1"/>
    </row>
    <row r="10" spans="1:17">
      <c r="A10" s="3">
        <v>9</v>
      </c>
      <c r="B10" s="39" t="s">
        <v>57</v>
      </c>
      <c r="C10" s="12" t="s">
        <v>64</v>
      </c>
      <c r="D10" s="13">
        <v>794</v>
      </c>
      <c r="E10" s="32" t="s">
        <v>37</v>
      </c>
      <c r="F10" s="12">
        <v>212</v>
      </c>
      <c r="G10" s="12">
        <v>133</v>
      </c>
      <c r="H10" s="12">
        <v>225</v>
      </c>
      <c r="I10" s="12">
        <v>195</v>
      </c>
      <c r="J10" s="12">
        <v>215</v>
      </c>
      <c r="K10" s="12">
        <v>221</v>
      </c>
      <c r="L10" s="5">
        <f t="shared" si="0"/>
        <v>1201</v>
      </c>
      <c r="M10" s="7">
        <f t="shared" si="1"/>
        <v>200.16666666666666</v>
      </c>
      <c r="O10" s="1"/>
      <c r="P10" s="1"/>
      <c r="Q10" s="1"/>
    </row>
    <row r="11" spans="1:17" s="26" customFormat="1">
      <c r="A11" s="3">
        <v>10</v>
      </c>
      <c r="B11" s="3" t="s">
        <v>54</v>
      </c>
      <c r="C11" s="12" t="s">
        <v>62</v>
      </c>
      <c r="D11" s="13">
        <v>803</v>
      </c>
      <c r="E11" s="32" t="s">
        <v>37</v>
      </c>
      <c r="F11" s="12">
        <v>189</v>
      </c>
      <c r="G11" s="12">
        <v>205</v>
      </c>
      <c r="H11" s="12">
        <v>191</v>
      </c>
      <c r="I11" s="12">
        <v>171</v>
      </c>
      <c r="J11" s="12">
        <v>183</v>
      </c>
      <c r="K11" s="12">
        <v>244</v>
      </c>
      <c r="L11" s="5">
        <f t="shared" si="0"/>
        <v>1183</v>
      </c>
      <c r="M11" s="7">
        <f t="shared" si="1"/>
        <v>197.16666666666666</v>
      </c>
      <c r="O11" s="23"/>
      <c r="P11" s="23"/>
      <c r="Q11" s="23"/>
    </row>
    <row r="12" spans="1:17" s="26" customFormat="1">
      <c r="A12" s="3">
        <v>11</v>
      </c>
      <c r="B12" s="3" t="s">
        <v>31</v>
      </c>
      <c r="C12" s="12" t="s">
        <v>13</v>
      </c>
      <c r="D12" s="13">
        <v>1616</v>
      </c>
      <c r="E12" s="32" t="s">
        <v>37</v>
      </c>
      <c r="F12" s="12">
        <v>179</v>
      </c>
      <c r="G12" s="12">
        <v>215</v>
      </c>
      <c r="H12" s="12">
        <v>187</v>
      </c>
      <c r="I12" s="12">
        <v>189</v>
      </c>
      <c r="J12" s="12">
        <v>183</v>
      </c>
      <c r="K12" s="12">
        <v>225</v>
      </c>
      <c r="L12" s="5">
        <f t="shared" si="0"/>
        <v>1178</v>
      </c>
      <c r="M12" s="7">
        <f t="shared" si="1"/>
        <v>196.33333333333334</v>
      </c>
      <c r="O12" s="23"/>
      <c r="P12" s="23"/>
      <c r="Q12" s="23"/>
    </row>
    <row r="13" spans="1:17">
      <c r="A13" s="3">
        <v>12</v>
      </c>
      <c r="B13" s="3" t="s">
        <v>16</v>
      </c>
      <c r="C13" s="3" t="s">
        <v>17</v>
      </c>
      <c r="D13" s="11">
        <v>1139</v>
      </c>
      <c r="E13" s="32" t="s">
        <v>37</v>
      </c>
      <c r="F13" s="3">
        <v>211</v>
      </c>
      <c r="G13" s="3">
        <v>182</v>
      </c>
      <c r="H13" s="3">
        <v>179</v>
      </c>
      <c r="I13" s="3">
        <v>208</v>
      </c>
      <c r="J13" s="3">
        <v>190</v>
      </c>
      <c r="K13" s="3">
        <v>190</v>
      </c>
      <c r="L13" s="5">
        <f t="shared" si="0"/>
        <v>1160</v>
      </c>
      <c r="M13" s="7">
        <f t="shared" si="1"/>
        <v>193.33333333333334</v>
      </c>
      <c r="O13" s="1"/>
      <c r="P13" s="1"/>
      <c r="Q13" s="1"/>
    </row>
    <row r="14" spans="1:17">
      <c r="A14" s="12">
        <v>13</v>
      </c>
      <c r="B14" s="3" t="s">
        <v>60</v>
      </c>
      <c r="C14" s="3" t="s">
        <v>13</v>
      </c>
      <c r="D14" s="11">
        <v>1153</v>
      </c>
      <c r="E14" s="32" t="s">
        <v>37</v>
      </c>
      <c r="F14" s="3">
        <v>185</v>
      </c>
      <c r="G14" s="3">
        <v>181</v>
      </c>
      <c r="H14" s="3">
        <v>179</v>
      </c>
      <c r="I14" s="3">
        <v>202</v>
      </c>
      <c r="J14" s="3">
        <v>200</v>
      </c>
      <c r="K14" s="3">
        <v>153</v>
      </c>
      <c r="L14" s="5">
        <f t="shared" si="0"/>
        <v>1100</v>
      </c>
      <c r="M14" s="7">
        <f t="shared" si="1"/>
        <v>183.33333333333334</v>
      </c>
    </row>
    <row r="15" spans="1:17">
      <c r="A15" s="3">
        <v>14</v>
      </c>
      <c r="B15" s="3" t="s">
        <v>52</v>
      </c>
      <c r="C15" s="12" t="s">
        <v>63</v>
      </c>
      <c r="D15" s="13">
        <v>1293</v>
      </c>
      <c r="E15" s="32" t="s">
        <v>37</v>
      </c>
      <c r="F15" s="12">
        <v>166</v>
      </c>
      <c r="G15" s="12">
        <v>163</v>
      </c>
      <c r="H15" s="12">
        <v>183</v>
      </c>
      <c r="I15" s="12">
        <v>167</v>
      </c>
      <c r="J15" s="38">
        <v>211</v>
      </c>
      <c r="K15" s="12">
        <v>186</v>
      </c>
      <c r="L15" s="5">
        <f t="shared" si="0"/>
        <v>1076</v>
      </c>
      <c r="M15" s="7">
        <f t="shared" si="1"/>
        <v>179.33333333333334</v>
      </c>
      <c r="O15" s="1"/>
      <c r="P15" s="1"/>
      <c r="Q15" s="1"/>
    </row>
    <row r="16" spans="1:17">
      <c r="A16" s="12">
        <v>15</v>
      </c>
      <c r="B16" s="3" t="s">
        <v>55</v>
      </c>
      <c r="C16" s="3" t="s">
        <v>62</v>
      </c>
      <c r="D16" s="11">
        <v>1623</v>
      </c>
      <c r="E16" s="32" t="s">
        <v>37</v>
      </c>
      <c r="F16" s="3">
        <v>159</v>
      </c>
      <c r="G16" s="3">
        <v>176</v>
      </c>
      <c r="H16" s="3">
        <v>192</v>
      </c>
      <c r="I16" s="3">
        <v>188</v>
      </c>
      <c r="J16" s="3">
        <v>168</v>
      </c>
      <c r="K16" s="3">
        <v>169</v>
      </c>
      <c r="L16" s="5">
        <f t="shared" si="0"/>
        <v>1052</v>
      </c>
      <c r="M16" s="7">
        <f t="shared" si="1"/>
        <v>175.33333333333334</v>
      </c>
    </row>
    <row r="18" spans="15:15">
      <c r="O18" s="1"/>
    </row>
  </sheetData>
  <sortState ref="B2:M16">
    <sortCondition descending="1" ref="L2:L16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C21" sqref="C21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9" t="s">
        <v>58</v>
      </c>
      <c r="C2" s="12" t="s">
        <v>62</v>
      </c>
      <c r="D2" s="13">
        <v>1063</v>
      </c>
      <c r="E2" s="32" t="s">
        <v>37</v>
      </c>
      <c r="F2" s="12">
        <v>229</v>
      </c>
      <c r="G2" s="40">
        <v>300</v>
      </c>
      <c r="H2" s="12">
        <v>194</v>
      </c>
      <c r="I2" s="12">
        <v>224</v>
      </c>
      <c r="J2" s="12">
        <v>205</v>
      </c>
      <c r="K2" s="12">
        <v>226</v>
      </c>
      <c r="L2" s="5">
        <f t="shared" ref="L2:L21" si="0">SUM(F2:K2)</f>
        <v>1378</v>
      </c>
      <c r="M2" s="7">
        <f t="shared" ref="M2:M21" si="1">L2/6</f>
        <v>229.66666666666666</v>
      </c>
      <c r="O2" s="1"/>
      <c r="P2" s="1"/>
      <c r="Q2" s="1"/>
    </row>
    <row r="3" spans="1:17">
      <c r="A3" s="3">
        <v>2</v>
      </c>
      <c r="B3" s="3" t="s">
        <v>56</v>
      </c>
      <c r="C3" s="3" t="s">
        <v>64</v>
      </c>
      <c r="D3" s="11">
        <v>203</v>
      </c>
      <c r="E3" s="32" t="s">
        <v>37</v>
      </c>
      <c r="F3" s="3">
        <v>234</v>
      </c>
      <c r="G3" s="3">
        <v>278</v>
      </c>
      <c r="H3" s="3">
        <v>197</v>
      </c>
      <c r="I3" s="3">
        <v>236</v>
      </c>
      <c r="J3" s="3">
        <v>226</v>
      </c>
      <c r="K3" s="3">
        <v>189</v>
      </c>
      <c r="L3" s="5">
        <f t="shared" si="0"/>
        <v>1360</v>
      </c>
      <c r="M3" s="7">
        <f t="shared" si="1"/>
        <v>226.66666666666666</v>
      </c>
      <c r="O3" s="1"/>
      <c r="P3" s="1"/>
      <c r="Q3" s="1"/>
    </row>
    <row r="4" spans="1:17">
      <c r="A4" s="3">
        <v>3</v>
      </c>
      <c r="B4" s="3" t="s">
        <v>14</v>
      </c>
      <c r="C4" s="3" t="s">
        <v>66</v>
      </c>
      <c r="D4" s="11">
        <v>971</v>
      </c>
      <c r="E4" s="33" t="s">
        <v>37</v>
      </c>
      <c r="F4" s="3">
        <v>233</v>
      </c>
      <c r="G4" s="3">
        <v>266</v>
      </c>
      <c r="H4" s="3">
        <v>196</v>
      </c>
      <c r="I4" s="3">
        <v>214</v>
      </c>
      <c r="J4" s="3">
        <v>203</v>
      </c>
      <c r="K4" s="3">
        <v>245</v>
      </c>
      <c r="L4" s="5">
        <f t="shared" si="0"/>
        <v>1357</v>
      </c>
      <c r="M4" s="7">
        <f t="shared" si="1"/>
        <v>226.16666666666666</v>
      </c>
      <c r="O4" s="1"/>
      <c r="P4" s="1"/>
      <c r="Q4" s="1"/>
    </row>
    <row r="5" spans="1:17">
      <c r="A5" s="3">
        <v>4</v>
      </c>
      <c r="B5" s="3" t="s">
        <v>53</v>
      </c>
      <c r="C5" s="3" t="s">
        <v>63</v>
      </c>
      <c r="D5" s="11">
        <v>792</v>
      </c>
      <c r="E5" s="33" t="s">
        <v>37</v>
      </c>
      <c r="F5" s="3">
        <v>256</v>
      </c>
      <c r="G5" s="3">
        <v>206</v>
      </c>
      <c r="H5" s="3">
        <v>202</v>
      </c>
      <c r="I5" s="3">
        <v>258</v>
      </c>
      <c r="J5" s="3">
        <v>214</v>
      </c>
      <c r="K5" s="3">
        <v>214</v>
      </c>
      <c r="L5" s="5">
        <f t="shared" si="0"/>
        <v>1350</v>
      </c>
      <c r="M5" s="7">
        <f t="shared" si="1"/>
        <v>225</v>
      </c>
      <c r="O5" s="1"/>
      <c r="P5" s="1"/>
      <c r="Q5" s="1"/>
    </row>
    <row r="6" spans="1:17">
      <c r="A6" s="3">
        <v>5</v>
      </c>
      <c r="B6" s="3" t="s">
        <v>54</v>
      </c>
      <c r="C6" s="12" t="s">
        <v>62</v>
      </c>
      <c r="D6" s="13">
        <v>803</v>
      </c>
      <c r="E6" s="32" t="s">
        <v>37</v>
      </c>
      <c r="F6" s="12">
        <v>249</v>
      </c>
      <c r="G6" s="12">
        <v>236</v>
      </c>
      <c r="H6" s="12">
        <v>181</v>
      </c>
      <c r="I6" s="12">
        <v>236</v>
      </c>
      <c r="J6" s="12">
        <v>190</v>
      </c>
      <c r="K6" s="12">
        <v>213</v>
      </c>
      <c r="L6" s="5">
        <f t="shared" si="0"/>
        <v>1305</v>
      </c>
      <c r="M6" s="7">
        <f t="shared" si="1"/>
        <v>217.5</v>
      </c>
      <c r="O6" s="1"/>
      <c r="P6" s="1"/>
      <c r="Q6" s="1"/>
    </row>
    <row r="7" spans="1:17">
      <c r="A7" s="3">
        <v>6</v>
      </c>
      <c r="B7" s="12" t="s">
        <v>29</v>
      </c>
      <c r="C7" s="12" t="s">
        <v>26</v>
      </c>
      <c r="D7" s="11">
        <v>787</v>
      </c>
      <c r="E7" s="32" t="s">
        <v>37</v>
      </c>
      <c r="F7" s="12">
        <v>242</v>
      </c>
      <c r="G7" s="12">
        <v>205</v>
      </c>
      <c r="H7" s="12">
        <v>210</v>
      </c>
      <c r="I7" s="12">
        <v>210</v>
      </c>
      <c r="J7" s="12">
        <v>227</v>
      </c>
      <c r="K7" s="12">
        <v>204</v>
      </c>
      <c r="L7" s="5">
        <f t="shared" si="0"/>
        <v>1298</v>
      </c>
      <c r="M7" s="7">
        <f t="shared" si="1"/>
        <v>216.33333333333334</v>
      </c>
      <c r="O7" s="1"/>
      <c r="P7" s="1"/>
      <c r="Q7" s="1"/>
    </row>
    <row r="8" spans="1:17">
      <c r="A8" s="3">
        <v>7</v>
      </c>
      <c r="B8" s="3" t="s">
        <v>16</v>
      </c>
      <c r="C8" s="3" t="s">
        <v>17</v>
      </c>
      <c r="D8" s="11">
        <v>1139</v>
      </c>
      <c r="E8" s="32" t="s">
        <v>37</v>
      </c>
      <c r="F8" s="3">
        <v>191</v>
      </c>
      <c r="G8" s="3">
        <v>218</v>
      </c>
      <c r="H8" s="3">
        <v>256</v>
      </c>
      <c r="I8" s="3">
        <v>202</v>
      </c>
      <c r="J8" s="3">
        <v>179</v>
      </c>
      <c r="K8" s="3">
        <v>244</v>
      </c>
      <c r="L8" s="5">
        <f t="shared" si="0"/>
        <v>1290</v>
      </c>
      <c r="M8" s="7">
        <f t="shared" si="1"/>
        <v>215</v>
      </c>
      <c r="O8" s="1"/>
      <c r="P8" s="1"/>
      <c r="Q8" s="1"/>
    </row>
    <row r="9" spans="1:17">
      <c r="A9" s="3">
        <v>8</v>
      </c>
      <c r="B9" s="12" t="s">
        <v>20</v>
      </c>
      <c r="C9" s="12" t="s">
        <v>22</v>
      </c>
      <c r="D9" s="11">
        <v>777</v>
      </c>
      <c r="E9" s="32" t="s">
        <v>37</v>
      </c>
      <c r="F9" s="12">
        <v>258</v>
      </c>
      <c r="G9" s="12">
        <v>195</v>
      </c>
      <c r="H9" s="12">
        <v>233</v>
      </c>
      <c r="I9" s="12">
        <v>258</v>
      </c>
      <c r="J9" s="12">
        <v>190</v>
      </c>
      <c r="K9" s="12">
        <v>138</v>
      </c>
      <c r="L9" s="5">
        <f t="shared" si="0"/>
        <v>1272</v>
      </c>
      <c r="M9" s="7">
        <f t="shared" si="1"/>
        <v>212</v>
      </c>
      <c r="O9" s="1"/>
      <c r="P9" s="1"/>
      <c r="Q9" s="1"/>
    </row>
    <row r="10" spans="1:17">
      <c r="A10" s="3">
        <v>9</v>
      </c>
      <c r="B10" s="39" t="s">
        <v>57</v>
      </c>
      <c r="C10" s="12" t="s">
        <v>64</v>
      </c>
      <c r="D10" s="13">
        <v>794</v>
      </c>
      <c r="E10" s="32" t="s">
        <v>37</v>
      </c>
      <c r="F10" s="12">
        <v>205</v>
      </c>
      <c r="G10" s="12">
        <v>248</v>
      </c>
      <c r="H10" s="12">
        <v>224</v>
      </c>
      <c r="I10" s="12">
        <v>210</v>
      </c>
      <c r="J10" s="12">
        <v>155</v>
      </c>
      <c r="K10" s="12">
        <v>191</v>
      </c>
      <c r="L10" s="5">
        <f t="shared" si="0"/>
        <v>1233</v>
      </c>
      <c r="M10" s="7">
        <f t="shared" si="1"/>
        <v>205.5</v>
      </c>
      <c r="O10" s="1"/>
      <c r="P10" s="1"/>
      <c r="Q10" s="1"/>
    </row>
    <row r="11" spans="1:17" s="26" customFormat="1">
      <c r="A11" s="3">
        <v>10</v>
      </c>
      <c r="B11" s="39" t="s">
        <v>59</v>
      </c>
      <c r="C11" s="12" t="s">
        <v>62</v>
      </c>
      <c r="D11" s="13">
        <v>1062</v>
      </c>
      <c r="E11" s="32" t="s">
        <v>37</v>
      </c>
      <c r="F11" s="12">
        <v>222</v>
      </c>
      <c r="G11" s="12">
        <v>206</v>
      </c>
      <c r="H11" s="12">
        <v>178</v>
      </c>
      <c r="I11" s="12">
        <v>201</v>
      </c>
      <c r="J11" s="12">
        <v>163</v>
      </c>
      <c r="K11" s="12">
        <v>258</v>
      </c>
      <c r="L11" s="5">
        <f t="shared" si="0"/>
        <v>1228</v>
      </c>
      <c r="M11" s="7">
        <f t="shared" si="1"/>
        <v>204.66666666666666</v>
      </c>
      <c r="O11" s="23"/>
      <c r="P11" s="23"/>
      <c r="Q11" s="23"/>
    </row>
    <row r="12" spans="1:17" s="26" customFormat="1">
      <c r="A12" s="3">
        <v>11</v>
      </c>
      <c r="B12" s="3" t="s">
        <v>51</v>
      </c>
      <c r="C12" s="12" t="s">
        <v>63</v>
      </c>
      <c r="D12" s="13">
        <v>1312</v>
      </c>
      <c r="E12" s="32" t="s">
        <v>37</v>
      </c>
      <c r="F12" s="12">
        <v>193</v>
      </c>
      <c r="G12" s="12">
        <v>238</v>
      </c>
      <c r="H12" s="12">
        <v>164</v>
      </c>
      <c r="I12" s="12">
        <v>171</v>
      </c>
      <c r="J12" s="12">
        <v>243</v>
      </c>
      <c r="K12" s="12">
        <v>204</v>
      </c>
      <c r="L12" s="5">
        <f t="shared" si="0"/>
        <v>1213</v>
      </c>
      <c r="M12" s="7">
        <f t="shared" si="1"/>
        <v>202.16666666666666</v>
      </c>
      <c r="O12" s="23"/>
      <c r="P12" s="23"/>
      <c r="Q12" s="23"/>
    </row>
    <row r="13" spans="1:17">
      <c r="A13" s="3">
        <v>12</v>
      </c>
      <c r="B13" s="12" t="s">
        <v>21</v>
      </c>
      <c r="C13" s="12" t="s">
        <v>22</v>
      </c>
      <c r="D13" s="11">
        <v>811</v>
      </c>
      <c r="E13" s="32" t="s">
        <v>37</v>
      </c>
      <c r="F13" s="12">
        <v>169</v>
      </c>
      <c r="G13" s="12">
        <v>211</v>
      </c>
      <c r="H13" s="12">
        <v>180</v>
      </c>
      <c r="I13" s="12">
        <v>208</v>
      </c>
      <c r="J13" s="12">
        <v>246</v>
      </c>
      <c r="K13" s="12">
        <v>188</v>
      </c>
      <c r="L13" s="5">
        <f t="shared" si="0"/>
        <v>1202</v>
      </c>
      <c r="M13" s="7">
        <f t="shared" si="1"/>
        <v>200.33333333333334</v>
      </c>
      <c r="O13" s="1"/>
      <c r="P13" s="1"/>
      <c r="Q13" s="1"/>
    </row>
    <row r="14" spans="1:17">
      <c r="A14" s="12">
        <v>13</v>
      </c>
      <c r="B14" s="3" t="s">
        <v>19</v>
      </c>
      <c r="C14" s="3" t="s">
        <v>13</v>
      </c>
      <c r="D14" s="11">
        <v>1546</v>
      </c>
      <c r="E14" s="32" t="s">
        <v>37</v>
      </c>
      <c r="F14" s="3">
        <v>180</v>
      </c>
      <c r="G14" s="3">
        <v>191</v>
      </c>
      <c r="H14" s="3">
        <v>196</v>
      </c>
      <c r="I14" s="3">
        <v>161</v>
      </c>
      <c r="J14" s="3">
        <v>232</v>
      </c>
      <c r="K14" s="3">
        <v>209</v>
      </c>
      <c r="L14" s="5">
        <f t="shared" si="0"/>
        <v>1169</v>
      </c>
      <c r="M14" s="7">
        <f t="shared" si="1"/>
        <v>194.83333333333334</v>
      </c>
    </row>
    <row r="15" spans="1:17">
      <c r="A15" s="3">
        <v>14</v>
      </c>
      <c r="B15" s="3" t="s">
        <v>55</v>
      </c>
      <c r="C15" s="3" t="s">
        <v>62</v>
      </c>
      <c r="D15" s="11">
        <v>1623</v>
      </c>
      <c r="E15" s="32" t="s">
        <v>37</v>
      </c>
      <c r="F15" s="3">
        <v>153</v>
      </c>
      <c r="G15" s="3">
        <v>155</v>
      </c>
      <c r="H15" s="3">
        <v>257</v>
      </c>
      <c r="I15" s="3">
        <v>208</v>
      </c>
      <c r="J15" s="3">
        <v>179</v>
      </c>
      <c r="K15" s="3">
        <v>170</v>
      </c>
      <c r="L15" s="5">
        <f t="shared" si="0"/>
        <v>1122</v>
      </c>
      <c r="M15" s="7">
        <f t="shared" si="1"/>
        <v>187</v>
      </c>
      <c r="O15" s="1"/>
      <c r="P15" s="1"/>
      <c r="Q15" s="1"/>
    </row>
    <row r="16" spans="1:17">
      <c r="A16" s="12">
        <v>15</v>
      </c>
      <c r="B16" s="39" t="s">
        <v>15</v>
      </c>
      <c r="C16" s="3" t="s">
        <v>66</v>
      </c>
      <c r="D16" s="11">
        <v>1447</v>
      </c>
      <c r="E16" s="32" t="s">
        <v>37</v>
      </c>
      <c r="F16" s="3">
        <v>176</v>
      </c>
      <c r="G16" s="3">
        <v>158</v>
      </c>
      <c r="H16" s="3">
        <v>210</v>
      </c>
      <c r="I16" s="3">
        <v>201</v>
      </c>
      <c r="J16" s="3">
        <v>177</v>
      </c>
      <c r="K16" s="3">
        <v>191</v>
      </c>
      <c r="L16" s="5">
        <f t="shared" si="0"/>
        <v>1113</v>
      </c>
      <c r="M16" s="7">
        <f t="shared" si="1"/>
        <v>185.5</v>
      </c>
    </row>
    <row r="17" spans="1:15">
      <c r="A17" s="12">
        <v>16</v>
      </c>
      <c r="B17" s="12" t="s">
        <v>42</v>
      </c>
      <c r="C17" s="12" t="s">
        <v>25</v>
      </c>
      <c r="D17" s="11">
        <v>1624</v>
      </c>
      <c r="E17" s="32" t="s">
        <v>37</v>
      </c>
      <c r="F17" s="12">
        <v>164</v>
      </c>
      <c r="G17" s="12">
        <v>199</v>
      </c>
      <c r="H17" s="12">
        <v>190</v>
      </c>
      <c r="I17" s="12">
        <v>145</v>
      </c>
      <c r="J17" s="12">
        <v>191</v>
      </c>
      <c r="K17" s="12">
        <v>200</v>
      </c>
      <c r="L17" s="5">
        <f t="shared" si="0"/>
        <v>1089</v>
      </c>
      <c r="M17" s="7">
        <f t="shared" si="1"/>
        <v>181.5</v>
      </c>
    </row>
    <row r="18" spans="1:15">
      <c r="A18" s="12">
        <v>17</v>
      </c>
      <c r="B18" s="3" t="s">
        <v>34</v>
      </c>
      <c r="C18" s="3" t="s">
        <v>85</v>
      </c>
      <c r="D18" s="11" t="s">
        <v>32</v>
      </c>
      <c r="E18" s="32" t="s">
        <v>38</v>
      </c>
      <c r="F18" s="3">
        <v>151</v>
      </c>
      <c r="G18" s="3">
        <v>181</v>
      </c>
      <c r="H18" s="3">
        <v>175</v>
      </c>
      <c r="I18" s="3">
        <v>196</v>
      </c>
      <c r="J18" s="3">
        <v>190</v>
      </c>
      <c r="K18" s="3">
        <v>179</v>
      </c>
      <c r="L18" s="5">
        <f t="shared" si="0"/>
        <v>1072</v>
      </c>
      <c r="M18" s="7">
        <f t="shared" si="1"/>
        <v>178.66666666666666</v>
      </c>
      <c r="O18" s="1"/>
    </row>
    <row r="19" spans="1:15">
      <c r="A19" s="12">
        <v>18</v>
      </c>
      <c r="B19" s="3" t="s">
        <v>52</v>
      </c>
      <c r="C19" s="12" t="s">
        <v>63</v>
      </c>
      <c r="D19" s="13">
        <v>1293</v>
      </c>
      <c r="E19" s="32" t="s">
        <v>37</v>
      </c>
      <c r="F19" s="12">
        <v>177</v>
      </c>
      <c r="G19" s="12">
        <v>178</v>
      </c>
      <c r="H19" s="12">
        <v>172</v>
      </c>
      <c r="I19" s="12">
        <v>198</v>
      </c>
      <c r="J19" s="38">
        <v>170</v>
      </c>
      <c r="K19" s="12">
        <v>164</v>
      </c>
      <c r="L19" s="5">
        <f t="shared" si="0"/>
        <v>1059</v>
      </c>
      <c r="M19" s="7">
        <f t="shared" si="1"/>
        <v>176.5</v>
      </c>
    </row>
    <row r="20" spans="1:15">
      <c r="A20" s="12">
        <v>19</v>
      </c>
      <c r="B20" s="3" t="s">
        <v>40</v>
      </c>
      <c r="C20" s="3" t="s">
        <v>85</v>
      </c>
      <c r="D20" s="13" t="s">
        <v>32</v>
      </c>
      <c r="E20" s="32" t="s">
        <v>38</v>
      </c>
      <c r="F20" s="12">
        <v>142</v>
      </c>
      <c r="G20" s="12">
        <v>169</v>
      </c>
      <c r="H20" s="12">
        <v>160</v>
      </c>
      <c r="I20" s="12">
        <v>156</v>
      </c>
      <c r="J20" s="12">
        <v>181</v>
      </c>
      <c r="K20" s="12">
        <v>159</v>
      </c>
      <c r="L20" s="5">
        <f t="shared" si="0"/>
        <v>967</v>
      </c>
      <c r="M20" s="7">
        <f t="shared" si="1"/>
        <v>161.16666666666666</v>
      </c>
    </row>
    <row r="21" spans="1:15">
      <c r="A21" s="12">
        <v>20</v>
      </c>
      <c r="B21" s="12" t="s">
        <v>41</v>
      </c>
      <c r="C21" s="3" t="s">
        <v>85</v>
      </c>
      <c r="D21" s="11" t="s">
        <v>32</v>
      </c>
      <c r="E21" s="32" t="s">
        <v>37</v>
      </c>
      <c r="F21" s="12">
        <v>144</v>
      </c>
      <c r="G21" s="12">
        <v>146</v>
      </c>
      <c r="H21" s="12">
        <v>153</v>
      </c>
      <c r="I21" s="12">
        <v>190</v>
      </c>
      <c r="J21" s="12">
        <v>148</v>
      </c>
      <c r="K21" s="12">
        <v>156</v>
      </c>
      <c r="L21" s="5">
        <f t="shared" si="0"/>
        <v>937</v>
      </c>
      <c r="M21" s="7">
        <f t="shared" si="1"/>
        <v>156.16666666666666</v>
      </c>
    </row>
  </sheetData>
  <sortState ref="B2:M21">
    <sortCondition descending="1" ref="L2:L21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B2" sqref="B2:M2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19</v>
      </c>
      <c r="C2" s="3" t="s">
        <v>13</v>
      </c>
      <c r="D2" s="11">
        <v>1546</v>
      </c>
      <c r="E2" s="32" t="s">
        <v>37</v>
      </c>
      <c r="F2" s="3">
        <v>257</v>
      </c>
      <c r="G2" s="3">
        <v>212</v>
      </c>
      <c r="H2" s="3">
        <v>269</v>
      </c>
      <c r="I2" s="3">
        <v>237</v>
      </c>
      <c r="J2" s="3">
        <v>234</v>
      </c>
      <c r="K2" s="3">
        <v>198</v>
      </c>
      <c r="L2" s="5">
        <f>SUM(F2:K2)</f>
        <v>1407</v>
      </c>
      <c r="M2" s="7">
        <f>L2/6</f>
        <v>234.5</v>
      </c>
      <c r="O2" s="1"/>
      <c r="P2" s="1"/>
      <c r="Q2" s="1"/>
    </row>
    <row r="3" spans="1:17">
      <c r="A3" s="3">
        <v>2</v>
      </c>
      <c r="B3" s="3" t="s">
        <v>65</v>
      </c>
      <c r="C3" s="3" t="s">
        <v>27</v>
      </c>
      <c r="D3" s="11">
        <v>1206</v>
      </c>
      <c r="E3" s="32" t="s">
        <v>37</v>
      </c>
      <c r="F3" s="3">
        <v>233</v>
      </c>
      <c r="G3" s="3">
        <v>298</v>
      </c>
      <c r="H3" s="3">
        <v>236</v>
      </c>
      <c r="I3" s="3">
        <v>198</v>
      </c>
      <c r="J3" s="3">
        <v>244</v>
      </c>
      <c r="K3" s="3">
        <v>189</v>
      </c>
      <c r="L3" s="5">
        <f>SUM(F3:K3)</f>
        <v>1398</v>
      </c>
      <c r="M3" s="7">
        <f>L3/6</f>
        <v>233</v>
      </c>
      <c r="O3" s="1"/>
      <c r="P3" s="1"/>
      <c r="Q3" s="1"/>
    </row>
    <row r="4" spans="1:17">
      <c r="A4" s="3">
        <v>3</v>
      </c>
      <c r="B4" s="3" t="s">
        <v>23</v>
      </c>
      <c r="C4" s="3" t="s">
        <v>25</v>
      </c>
      <c r="D4" s="11">
        <v>1046</v>
      </c>
      <c r="E4" s="32" t="s">
        <v>37</v>
      </c>
      <c r="F4" s="3">
        <v>229</v>
      </c>
      <c r="G4" s="3">
        <v>200</v>
      </c>
      <c r="H4" s="3">
        <v>259</v>
      </c>
      <c r="I4" s="3">
        <v>218</v>
      </c>
      <c r="J4" s="3">
        <v>215</v>
      </c>
      <c r="K4" s="3">
        <v>211</v>
      </c>
      <c r="L4" s="5">
        <f>SUM(F4:K4)</f>
        <v>1332</v>
      </c>
      <c r="M4" s="7">
        <f>L4/6</f>
        <v>222</v>
      </c>
      <c r="O4" s="1"/>
      <c r="P4" s="1"/>
      <c r="Q4" s="1"/>
    </row>
    <row r="5" spans="1:17">
      <c r="A5" s="3">
        <v>4</v>
      </c>
      <c r="B5" s="3" t="s">
        <v>29</v>
      </c>
      <c r="C5" s="3" t="s">
        <v>26</v>
      </c>
      <c r="D5" s="11">
        <v>787</v>
      </c>
      <c r="E5" s="32" t="s">
        <v>37</v>
      </c>
      <c r="F5" s="3">
        <v>262</v>
      </c>
      <c r="G5" s="3">
        <v>217</v>
      </c>
      <c r="H5" s="3">
        <v>245</v>
      </c>
      <c r="I5" s="3">
        <v>226</v>
      </c>
      <c r="J5" s="3">
        <v>192</v>
      </c>
      <c r="K5" s="3">
        <v>179</v>
      </c>
      <c r="L5" s="5">
        <f>SUM(F5:K5)</f>
        <v>1321</v>
      </c>
      <c r="M5" s="7">
        <f>L5/6</f>
        <v>220.16666666666666</v>
      </c>
      <c r="O5" s="1"/>
      <c r="P5" s="1"/>
      <c r="Q5" s="1"/>
    </row>
    <row r="6" spans="1:17">
      <c r="A6" s="3">
        <v>5</v>
      </c>
      <c r="B6" s="3" t="s">
        <v>61</v>
      </c>
      <c r="C6" s="3" t="s">
        <v>13</v>
      </c>
      <c r="D6" s="11">
        <v>99</v>
      </c>
      <c r="E6" s="32" t="s">
        <v>37</v>
      </c>
      <c r="F6" s="3">
        <v>188</v>
      </c>
      <c r="G6" s="3">
        <v>171</v>
      </c>
      <c r="H6" s="3">
        <v>236</v>
      </c>
      <c r="I6" s="3">
        <v>158</v>
      </c>
      <c r="J6" s="3">
        <v>128</v>
      </c>
      <c r="K6" s="3">
        <v>199</v>
      </c>
      <c r="L6" s="5">
        <f>SUM(F6:K6)+48</f>
        <v>1128</v>
      </c>
      <c r="M6" s="7">
        <f>(L6/6)-8</f>
        <v>180</v>
      </c>
      <c r="O6" s="1"/>
      <c r="P6" s="1"/>
      <c r="Q6" s="1"/>
    </row>
    <row r="7" spans="1:17">
      <c r="A7" s="3">
        <v>6</v>
      </c>
      <c r="B7" s="3" t="s">
        <v>60</v>
      </c>
      <c r="C7" s="3" t="s">
        <v>13</v>
      </c>
      <c r="D7" s="11">
        <v>1153</v>
      </c>
      <c r="E7" s="32" t="s">
        <v>37</v>
      </c>
      <c r="F7" s="3">
        <v>178</v>
      </c>
      <c r="G7" s="3">
        <v>140</v>
      </c>
      <c r="H7" s="3">
        <v>222</v>
      </c>
      <c r="I7" s="3">
        <v>166</v>
      </c>
      <c r="J7" s="3">
        <v>177</v>
      </c>
      <c r="K7" s="3">
        <v>188</v>
      </c>
      <c r="L7" s="5">
        <f>SUM(F7:K7)</f>
        <v>1071</v>
      </c>
      <c r="M7" s="7">
        <f>L7/6</f>
        <v>178.5</v>
      </c>
      <c r="O7" s="1"/>
      <c r="P7" s="1"/>
      <c r="Q7" s="1"/>
    </row>
    <row r="8" spans="1:17" s="26" customFormat="1">
      <c r="A8" s="23"/>
      <c r="B8" s="23"/>
      <c r="C8" s="23"/>
      <c r="D8" s="19"/>
      <c r="E8" s="30"/>
      <c r="F8" s="23"/>
      <c r="G8" s="23"/>
      <c r="H8" s="23"/>
      <c r="I8" s="23"/>
      <c r="J8" s="23"/>
      <c r="K8" s="23"/>
      <c r="L8" s="24"/>
      <c r="M8" s="25"/>
      <c r="O8" s="23"/>
      <c r="P8" s="23"/>
      <c r="Q8" s="23"/>
    </row>
    <row r="9" spans="1:17" s="26" customFormat="1">
      <c r="A9" s="23"/>
      <c r="B9"/>
      <c r="C9" s="23"/>
      <c r="D9" s="19"/>
      <c r="E9" s="30"/>
      <c r="F9" s="23"/>
      <c r="G9" s="23"/>
      <c r="H9" s="23"/>
      <c r="I9" s="23"/>
      <c r="J9" s="23"/>
      <c r="K9" s="23"/>
      <c r="L9" s="24"/>
      <c r="M9" s="25"/>
      <c r="O9" s="23"/>
      <c r="P9" s="23"/>
      <c r="Q9" s="23"/>
    </row>
    <row r="10" spans="1:17">
      <c r="A10" s="23"/>
      <c r="B10" s="23"/>
      <c r="C10" s="23"/>
      <c r="D10" s="19"/>
      <c r="F10" s="23"/>
      <c r="G10" s="23"/>
      <c r="H10" s="23"/>
      <c r="I10" s="23"/>
      <c r="J10" s="23"/>
      <c r="K10" s="23"/>
      <c r="L10" s="24"/>
      <c r="M10" s="25"/>
      <c r="O10" s="1"/>
      <c r="P10" s="1"/>
      <c r="Q10" s="1"/>
    </row>
    <row r="11" spans="1:17">
      <c r="A11" s="26"/>
      <c r="B11" s="26"/>
      <c r="C11" s="26"/>
      <c r="D11" s="22"/>
      <c r="F11" s="26"/>
      <c r="G11" s="26"/>
      <c r="H11" s="26"/>
      <c r="I11" s="26"/>
      <c r="J11"/>
      <c r="K11" s="26"/>
      <c r="L11" s="24"/>
      <c r="M11" s="25"/>
    </row>
    <row r="12" spans="1:17">
      <c r="A12" s="23"/>
      <c r="B12" s="23"/>
      <c r="C12" s="23"/>
      <c r="D12" s="19"/>
      <c r="F12" s="23"/>
      <c r="G12" s="23"/>
      <c r="H12" s="23"/>
      <c r="I12" s="23"/>
      <c r="J12" s="23"/>
      <c r="K12" s="23"/>
      <c r="L12" s="24"/>
      <c r="M12" s="25"/>
      <c r="O12" s="1"/>
      <c r="P12" s="1"/>
      <c r="Q12" s="1"/>
    </row>
    <row r="13" spans="1:17">
      <c r="A13" s="26"/>
      <c r="B13" s="26"/>
      <c r="C13" s="26"/>
      <c r="D13" s="22"/>
      <c r="F13" s="26"/>
      <c r="G13" s="26"/>
      <c r="H13" s="26"/>
      <c r="I13" s="26"/>
      <c r="J13" s="26"/>
      <c r="K13" s="26"/>
      <c r="L13" s="24"/>
      <c r="M13" s="25"/>
    </row>
    <row r="20" spans="15:15">
      <c r="O20" s="1"/>
    </row>
  </sheetData>
  <sortState ref="B2:M7">
    <sortCondition descending="1" ref="L2:L7"/>
  </sortState>
  <pageMargins left="0.7" right="0.7" top="0.75" bottom="0.75" header="0.3" footer="0.3"/>
  <ignoredErrors>
    <ignoredError sqref="L6:M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C15" sqref="C15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67</v>
      </c>
      <c r="C2" s="3" t="s">
        <v>27</v>
      </c>
      <c r="D2" s="11">
        <v>31</v>
      </c>
      <c r="E2" s="32" t="s">
        <v>37</v>
      </c>
      <c r="F2" s="3">
        <v>269</v>
      </c>
      <c r="G2" s="3">
        <v>246</v>
      </c>
      <c r="H2" s="3">
        <v>234</v>
      </c>
      <c r="I2" s="3">
        <v>195</v>
      </c>
      <c r="J2" s="3">
        <v>226</v>
      </c>
      <c r="K2" s="3">
        <v>179</v>
      </c>
      <c r="L2" s="5">
        <f t="shared" ref="L2:L7" si="0">SUM(F2:K2)</f>
        <v>1349</v>
      </c>
      <c r="M2" s="7">
        <f t="shared" ref="M2:M7" si="1">L2/6</f>
        <v>224.83333333333334</v>
      </c>
      <c r="O2" s="1"/>
      <c r="P2" s="1"/>
      <c r="Q2" s="1"/>
    </row>
    <row r="3" spans="1:17">
      <c r="A3" s="3">
        <v>2</v>
      </c>
      <c r="B3" s="3" t="s">
        <v>14</v>
      </c>
      <c r="C3" s="3" t="s">
        <v>66</v>
      </c>
      <c r="D3" s="11">
        <v>971</v>
      </c>
      <c r="E3" s="32" t="s">
        <v>37</v>
      </c>
      <c r="F3" s="3">
        <v>214</v>
      </c>
      <c r="G3" s="3">
        <v>203</v>
      </c>
      <c r="H3" s="3">
        <v>248</v>
      </c>
      <c r="I3" s="3">
        <v>211</v>
      </c>
      <c r="J3" s="3">
        <v>174</v>
      </c>
      <c r="K3" s="3">
        <v>277</v>
      </c>
      <c r="L3" s="5">
        <f t="shared" si="0"/>
        <v>1327</v>
      </c>
      <c r="M3" s="7">
        <f t="shared" si="1"/>
        <v>221.16666666666666</v>
      </c>
      <c r="O3" s="1"/>
      <c r="P3" s="1"/>
      <c r="Q3" s="1"/>
    </row>
    <row r="4" spans="1:17">
      <c r="A4" s="3">
        <v>3</v>
      </c>
      <c r="B4" s="3" t="s">
        <v>16</v>
      </c>
      <c r="C4" s="3" t="s">
        <v>17</v>
      </c>
      <c r="D4" s="11">
        <v>1139</v>
      </c>
      <c r="E4" s="32" t="s">
        <v>37</v>
      </c>
      <c r="F4" s="3">
        <v>180</v>
      </c>
      <c r="G4" s="3">
        <v>167</v>
      </c>
      <c r="H4" s="3">
        <v>187</v>
      </c>
      <c r="I4" s="3">
        <v>277</v>
      </c>
      <c r="J4" s="3">
        <v>213</v>
      </c>
      <c r="K4" s="3">
        <v>258</v>
      </c>
      <c r="L4" s="5">
        <f t="shared" si="0"/>
        <v>1282</v>
      </c>
      <c r="M4" s="7">
        <f t="shared" si="1"/>
        <v>213.66666666666666</v>
      </c>
      <c r="O4" s="1"/>
      <c r="P4" s="1"/>
      <c r="Q4" s="1"/>
    </row>
    <row r="5" spans="1:17">
      <c r="A5" s="3">
        <v>4</v>
      </c>
      <c r="B5" s="3" t="s">
        <v>15</v>
      </c>
      <c r="C5" s="3" t="s">
        <v>66</v>
      </c>
      <c r="D5" s="11">
        <v>1447</v>
      </c>
      <c r="E5" s="32" t="s">
        <v>37</v>
      </c>
      <c r="F5" s="3">
        <v>124</v>
      </c>
      <c r="G5" s="3">
        <v>250</v>
      </c>
      <c r="H5" s="3">
        <v>219</v>
      </c>
      <c r="I5" s="3">
        <v>202</v>
      </c>
      <c r="J5" s="3">
        <v>186</v>
      </c>
      <c r="K5" s="3">
        <v>182</v>
      </c>
      <c r="L5" s="5">
        <f t="shared" si="0"/>
        <v>1163</v>
      </c>
      <c r="M5" s="7">
        <f t="shared" si="1"/>
        <v>193.83333333333334</v>
      </c>
      <c r="O5" s="1"/>
      <c r="P5" s="1"/>
      <c r="Q5" s="1"/>
    </row>
    <row r="6" spans="1:17">
      <c r="A6" s="3">
        <v>5</v>
      </c>
      <c r="B6" s="3" t="s">
        <v>68</v>
      </c>
      <c r="C6" s="3" t="s">
        <v>26</v>
      </c>
      <c r="D6" s="11">
        <v>1479</v>
      </c>
      <c r="E6" s="32" t="s">
        <v>37</v>
      </c>
      <c r="F6" s="3">
        <v>142</v>
      </c>
      <c r="G6" s="3">
        <v>204</v>
      </c>
      <c r="H6" s="3">
        <v>182</v>
      </c>
      <c r="I6" s="3">
        <v>195</v>
      </c>
      <c r="J6" s="3">
        <v>183</v>
      </c>
      <c r="K6" s="3">
        <v>222</v>
      </c>
      <c r="L6" s="5">
        <f t="shared" si="0"/>
        <v>1128</v>
      </c>
      <c r="M6" s="7">
        <f t="shared" si="1"/>
        <v>188</v>
      </c>
      <c r="O6" s="1"/>
      <c r="P6" s="1"/>
      <c r="Q6" s="1"/>
    </row>
    <row r="7" spans="1:17">
      <c r="A7" s="3">
        <v>6</v>
      </c>
      <c r="B7" s="3" t="s">
        <v>69</v>
      </c>
      <c r="C7" s="3" t="s">
        <v>26</v>
      </c>
      <c r="D7" s="11">
        <v>1506</v>
      </c>
      <c r="E7" s="32" t="s">
        <v>37</v>
      </c>
      <c r="F7" s="3">
        <v>156</v>
      </c>
      <c r="G7" s="3">
        <v>154</v>
      </c>
      <c r="H7" s="3">
        <v>172</v>
      </c>
      <c r="I7" s="3">
        <v>137</v>
      </c>
      <c r="J7" s="3">
        <v>182</v>
      </c>
      <c r="K7" s="3">
        <v>190</v>
      </c>
      <c r="L7" s="5">
        <f t="shared" si="0"/>
        <v>991</v>
      </c>
      <c r="M7" s="7">
        <f t="shared" si="1"/>
        <v>165.16666666666666</v>
      </c>
      <c r="O7" s="1"/>
      <c r="P7" s="1"/>
      <c r="Q7" s="1"/>
    </row>
    <row r="8" spans="1:17" s="26" customFormat="1">
      <c r="A8" s="23"/>
      <c r="B8" s="23"/>
      <c r="C8" s="23"/>
      <c r="D8" s="19"/>
      <c r="E8" s="30"/>
      <c r="F8" s="23"/>
      <c r="G8" s="23"/>
      <c r="H8" s="23"/>
      <c r="I8" s="23"/>
      <c r="J8" s="23"/>
      <c r="K8" s="23"/>
      <c r="L8" s="24"/>
      <c r="M8" s="25"/>
      <c r="O8" s="23"/>
      <c r="P8" s="23"/>
      <c r="Q8" s="23"/>
    </row>
    <row r="9" spans="1:17" s="26" customFormat="1">
      <c r="A9" s="23"/>
      <c r="B9"/>
      <c r="C9" s="23"/>
      <c r="D9" s="19"/>
      <c r="E9" s="30"/>
      <c r="F9" s="23"/>
      <c r="G9" s="23"/>
      <c r="H9" s="23"/>
      <c r="I9" s="23"/>
      <c r="J9" s="23"/>
      <c r="K9" s="23"/>
      <c r="L9" s="24"/>
      <c r="M9" s="25"/>
      <c r="O9" s="23"/>
      <c r="P9" s="23"/>
      <c r="Q9" s="23"/>
    </row>
    <row r="10" spans="1:17">
      <c r="A10" s="23"/>
      <c r="B10" s="23"/>
      <c r="C10" s="23"/>
      <c r="D10" s="19"/>
      <c r="F10" s="23"/>
      <c r="G10" s="23"/>
      <c r="H10" s="23"/>
      <c r="I10" s="23"/>
      <c r="J10" s="23"/>
      <c r="K10" s="23"/>
      <c r="L10" s="24"/>
      <c r="M10" s="25"/>
      <c r="O10" s="1"/>
      <c r="P10" s="1"/>
      <c r="Q10" s="1"/>
    </row>
    <row r="11" spans="1:17">
      <c r="A11" s="26"/>
      <c r="B11" s="26"/>
      <c r="C11" s="26"/>
      <c r="D11" s="22"/>
      <c r="F11" s="26"/>
      <c r="G11" s="26"/>
      <c r="H11" s="26"/>
      <c r="I11" s="26"/>
      <c r="J11"/>
      <c r="K11" s="26"/>
      <c r="L11" s="24"/>
      <c r="M11" s="25"/>
    </row>
    <row r="12" spans="1:17">
      <c r="A12" s="23"/>
      <c r="B12" s="23"/>
      <c r="C12" s="23"/>
      <c r="D12" s="19"/>
      <c r="F12" s="23"/>
      <c r="G12" s="23"/>
      <c r="H12" s="23"/>
      <c r="I12" s="23"/>
      <c r="J12" s="23"/>
      <c r="K12" s="23"/>
      <c r="L12" s="24"/>
      <c r="M12" s="25"/>
      <c r="O12" s="1"/>
      <c r="P12" s="1"/>
      <c r="Q12" s="1"/>
    </row>
    <row r="13" spans="1:17">
      <c r="A13" s="26"/>
      <c r="B13" s="26"/>
      <c r="C13" s="26"/>
      <c r="D13" s="22"/>
      <c r="F13" s="26"/>
      <c r="G13" s="26"/>
      <c r="H13" s="26"/>
      <c r="I13" s="26"/>
      <c r="J13" s="26"/>
      <c r="K13" s="26"/>
      <c r="L13" s="24"/>
      <c r="M13" s="25"/>
    </row>
    <row r="20" spans="15:15">
      <c r="O20" s="1"/>
    </row>
  </sheetData>
  <sortState ref="B2:M7">
    <sortCondition descending="1" ref="L2:L7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E28" sqref="E28"/>
    </sheetView>
  </sheetViews>
  <sheetFormatPr defaultRowHeight="14.25"/>
  <cols>
    <col min="1" max="1" width="6.625" style="14" customWidth="1"/>
    <col min="2" max="2" width="21" style="14" customWidth="1"/>
    <col min="3" max="3" width="17.625" style="14" customWidth="1"/>
    <col min="4" max="4" width="8.125" style="14" customWidth="1"/>
    <col min="5" max="5" width="9" style="29"/>
    <col min="6" max="11" width="7.375" style="14" customWidth="1"/>
    <col min="12" max="12" width="9" style="16"/>
    <col min="13" max="13" width="9" style="17"/>
    <col min="14" max="14" width="9" style="9"/>
    <col min="15" max="16384" width="9" style="14"/>
  </cols>
  <sheetData>
    <row r="1" spans="1:17" s="18" customFormat="1" ht="12.75">
      <c r="A1" s="4" t="s">
        <v>0</v>
      </c>
      <c r="B1" s="4" t="s">
        <v>1</v>
      </c>
      <c r="C1" s="4" t="s">
        <v>2</v>
      </c>
      <c r="D1" s="4" t="s">
        <v>3</v>
      </c>
      <c r="E1" s="31" t="s">
        <v>36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10" t="s">
        <v>10</v>
      </c>
      <c r="M1" s="6" t="s">
        <v>11</v>
      </c>
      <c r="O1" s="8"/>
      <c r="P1" s="8"/>
      <c r="Q1" s="8"/>
    </row>
    <row r="2" spans="1:17">
      <c r="A2" s="3">
        <v>1</v>
      </c>
      <c r="B2" s="3" t="s">
        <v>16</v>
      </c>
      <c r="C2" s="3" t="s">
        <v>17</v>
      </c>
      <c r="D2" s="11">
        <v>1139</v>
      </c>
      <c r="E2" s="32" t="s">
        <v>37</v>
      </c>
      <c r="F2" s="3">
        <v>241</v>
      </c>
      <c r="G2" s="3">
        <v>203</v>
      </c>
      <c r="H2" s="3">
        <v>236</v>
      </c>
      <c r="I2" s="3">
        <v>258</v>
      </c>
      <c r="J2" s="3">
        <v>220</v>
      </c>
      <c r="K2" s="3">
        <v>223</v>
      </c>
      <c r="L2" s="5">
        <f t="shared" ref="L2:L10" si="0">SUM(F2:K2)</f>
        <v>1381</v>
      </c>
      <c r="M2" s="7">
        <f t="shared" ref="M2:M10" si="1">L2/6</f>
        <v>230.16666666666666</v>
      </c>
      <c r="O2" s="1"/>
      <c r="P2" s="1"/>
      <c r="Q2" s="1"/>
    </row>
    <row r="3" spans="1:17">
      <c r="A3" s="3">
        <v>2</v>
      </c>
      <c r="B3" s="3" t="s">
        <v>73</v>
      </c>
      <c r="C3" s="3" t="s">
        <v>74</v>
      </c>
      <c r="D3" s="11">
        <v>266</v>
      </c>
      <c r="E3" s="32" t="s">
        <v>37</v>
      </c>
      <c r="F3" s="3">
        <v>213</v>
      </c>
      <c r="G3" s="3">
        <v>227</v>
      </c>
      <c r="H3" s="3">
        <v>247</v>
      </c>
      <c r="I3" s="3">
        <v>248</v>
      </c>
      <c r="J3" s="3">
        <v>219</v>
      </c>
      <c r="K3" s="3">
        <v>224</v>
      </c>
      <c r="L3" s="5">
        <f t="shared" si="0"/>
        <v>1378</v>
      </c>
      <c r="M3" s="7">
        <f t="shared" si="1"/>
        <v>229.66666666666666</v>
      </c>
      <c r="O3" s="1"/>
      <c r="P3" s="1"/>
      <c r="Q3" s="1"/>
    </row>
    <row r="4" spans="1:17">
      <c r="A4" s="3">
        <v>3</v>
      </c>
      <c r="B4" s="3" t="s">
        <v>76</v>
      </c>
      <c r="C4" s="3" t="s">
        <v>77</v>
      </c>
      <c r="D4" s="11">
        <v>1204</v>
      </c>
      <c r="E4" s="33" t="s">
        <v>37</v>
      </c>
      <c r="F4" s="3">
        <v>236</v>
      </c>
      <c r="G4" s="3">
        <v>238</v>
      </c>
      <c r="H4" s="3">
        <v>211</v>
      </c>
      <c r="I4" s="3">
        <v>245</v>
      </c>
      <c r="J4" s="3">
        <v>217</v>
      </c>
      <c r="K4" s="3">
        <v>191</v>
      </c>
      <c r="L4" s="5">
        <f t="shared" si="0"/>
        <v>1338</v>
      </c>
      <c r="M4" s="7">
        <f t="shared" si="1"/>
        <v>223</v>
      </c>
      <c r="O4" s="1"/>
      <c r="P4" s="1"/>
      <c r="Q4" s="1"/>
    </row>
    <row r="5" spans="1:17">
      <c r="A5" s="3">
        <v>4</v>
      </c>
      <c r="B5" s="3" t="s">
        <v>68</v>
      </c>
      <c r="C5" s="3" t="s">
        <v>26</v>
      </c>
      <c r="D5" s="11">
        <v>1479</v>
      </c>
      <c r="E5" s="32" t="s">
        <v>37</v>
      </c>
      <c r="F5" s="3">
        <v>235</v>
      </c>
      <c r="G5" s="3">
        <v>257</v>
      </c>
      <c r="H5" s="3">
        <v>208</v>
      </c>
      <c r="I5" s="3">
        <v>222</v>
      </c>
      <c r="J5" s="3">
        <v>221</v>
      </c>
      <c r="K5" s="3">
        <v>191</v>
      </c>
      <c r="L5" s="5">
        <f t="shared" si="0"/>
        <v>1334</v>
      </c>
      <c r="M5" s="7">
        <f t="shared" si="1"/>
        <v>222.33333333333334</v>
      </c>
      <c r="O5" s="1"/>
      <c r="P5" s="1"/>
      <c r="Q5" s="1"/>
    </row>
    <row r="6" spans="1:17">
      <c r="A6" s="3">
        <v>5</v>
      </c>
      <c r="B6" s="3" t="s">
        <v>70</v>
      </c>
      <c r="C6" s="3" t="s">
        <v>71</v>
      </c>
      <c r="D6" s="11">
        <v>1585</v>
      </c>
      <c r="E6" s="32" t="s">
        <v>37</v>
      </c>
      <c r="F6" s="3">
        <v>168</v>
      </c>
      <c r="G6" s="3">
        <v>237</v>
      </c>
      <c r="H6" s="3">
        <v>214</v>
      </c>
      <c r="I6" s="3">
        <v>210</v>
      </c>
      <c r="J6" s="3">
        <v>169</v>
      </c>
      <c r="K6" s="3">
        <v>223</v>
      </c>
      <c r="L6" s="5">
        <f t="shared" si="0"/>
        <v>1221</v>
      </c>
      <c r="M6" s="7">
        <f t="shared" si="1"/>
        <v>203.5</v>
      </c>
      <c r="O6" s="1"/>
      <c r="P6" s="1"/>
      <c r="Q6" s="1"/>
    </row>
    <row r="7" spans="1:17">
      <c r="A7" s="3">
        <v>6</v>
      </c>
      <c r="B7" s="3" t="s">
        <v>72</v>
      </c>
      <c r="C7" s="3" t="s">
        <v>62</v>
      </c>
      <c r="D7" s="11">
        <v>1144</v>
      </c>
      <c r="E7" s="32" t="s">
        <v>37</v>
      </c>
      <c r="F7" s="3">
        <v>197</v>
      </c>
      <c r="G7" s="3">
        <v>185</v>
      </c>
      <c r="H7" s="3">
        <v>179</v>
      </c>
      <c r="I7" s="3">
        <v>173</v>
      </c>
      <c r="J7" s="3">
        <v>193</v>
      </c>
      <c r="K7" s="3">
        <v>193</v>
      </c>
      <c r="L7" s="5">
        <f t="shared" si="0"/>
        <v>1120</v>
      </c>
      <c r="M7" s="7">
        <f t="shared" si="1"/>
        <v>186.66666666666666</v>
      </c>
      <c r="O7" s="1"/>
      <c r="P7" s="1"/>
      <c r="Q7" s="1"/>
    </row>
    <row r="8" spans="1:17" s="26" customFormat="1">
      <c r="A8" s="3">
        <v>7</v>
      </c>
      <c r="B8" s="3" t="s">
        <v>78</v>
      </c>
      <c r="C8" s="3" t="s">
        <v>27</v>
      </c>
      <c r="D8" s="11">
        <v>1722</v>
      </c>
      <c r="E8" s="33" t="s">
        <v>38</v>
      </c>
      <c r="F8" s="3">
        <v>124</v>
      </c>
      <c r="G8" s="3">
        <v>161</v>
      </c>
      <c r="H8" s="3">
        <v>148</v>
      </c>
      <c r="I8" s="3">
        <v>241</v>
      </c>
      <c r="J8" s="3">
        <v>159</v>
      </c>
      <c r="K8" s="3">
        <v>205</v>
      </c>
      <c r="L8" s="5">
        <f t="shared" si="0"/>
        <v>1038</v>
      </c>
      <c r="M8" s="7">
        <f t="shared" si="1"/>
        <v>173</v>
      </c>
      <c r="O8" s="23"/>
      <c r="P8" s="23"/>
      <c r="Q8" s="23"/>
    </row>
    <row r="9" spans="1:17" s="26" customFormat="1">
      <c r="A9" s="3">
        <v>8</v>
      </c>
      <c r="B9" s="3" t="s">
        <v>69</v>
      </c>
      <c r="C9" s="3" t="s">
        <v>26</v>
      </c>
      <c r="D9" s="11">
        <v>1506</v>
      </c>
      <c r="E9" s="32" t="s">
        <v>37</v>
      </c>
      <c r="F9" s="3">
        <v>180</v>
      </c>
      <c r="G9" s="3">
        <v>137</v>
      </c>
      <c r="H9" s="3">
        <v>126</v>
      </c>
      <c r="I9" s="3">
        <v>177</v>
      </c>
      <c r="J9" s="3">
        <v>201</v>
      </c>
      <c r="K9" s="3">
        <v>170</v>
      </c>
      <c r="L9" s="5">
        <f t="shared" si="0"/>
        <v>991</v>
      </c>
      <c r="M9" s="7">
        <f t="shared" si="1"/>
        <v>165.16666666666666</v>
      </c>
      <c r="O9" s="23"/>
      <c r="P9" s="23"/>
      <c r="Q9" s="23"/>
    </row>
    <row r="10" spans="1:17">
      <c r="A10" s="3">
        <v>9</v>
      </c>
      <c r="B10" s="3" t="s">
        <v>75</v>
      </c>
      <c r="C10" s="3" t="s">
        <v>62</v>
      </c>
      <c r="D10" s="11">
        <v>1376</v>
      </c>
      <c r="E10" s="32" t="s">
        <v>38</v>
      </c>
      <c r="F10" s="3">
        <v>119</v>
      </c>
      <c r="G10" s="3">
        <v>168</v>
      </c>
      <c r="H10" s="3">
        <v>171</v>
      </c>
      <c r="I10" s="3">
        <v>150</v>
      </c>
      <c r="J10" s="3">
        <v>214</v>
      </c>
      <c r="K10" s="3">
        <v>159</v>
      </c>
      <c r="L10" s="5">
        <f t="shared" si="0"/>
        <v>981</v>
      </c>
      <c r="M10" s="7">
        <f t="shared" si="1"/>
        <v>163.5</v>
      </c>
      <c r="O10" s="1"/>
      <c r="P10" s="1"/>
      <c r="Q10" s="1"/>
    </row>
    <row r="11" spans="1:17">
      <c r="A11" s="26"/>
      <c r="B11" s="26"/>
      <c r="C11" s="26"/>
      <c r="D11" s="22"/>
      <c r="F11" s="26"/>
      <c r="G11" s="26"/>
      <c r="H11" s="26"/>
      <c r="I11" s="26"/>
      <c r="J11"/>
      <c r="K11" s="26"/>
      <c r="L11" s="24"/>
      <c r="M11" s="25"/>
    </row>
    <row r="12" spans="1:17">
      <c r="A12" s="23"/>
      <c r="B12" s="23"/>
      <c r="C12" s="23"/>
      <c r="D12" s="19"/>
      <c r="F12" s="23"/>
      <c r="G12" s="23"/>
      <c r="H12" s="23"/>
      <c r="I12" s="23"/>
      <c r="J12" s="23"/>
      <c r="K12" s="23"/>
      <c r="L12" s="24"/>
      <c r="M12" s="25"/>
      <c r="O12" s="1"/>
      <c r="P12" s="1"/>
      <c r="Q12" s="1"/>
    </row>
    <row r="13" spans="1:17">
      <c r="A13" s="26"/>
      <c r="B13" s="26"/>
      <c r="C13" s="26"/>
      <c r="D13" s="22"/>
      <c r="F13" s="26"/>
      <c r="G13" s="26"/>
      <c r="H13" s="26"/>
      <c r="I13" s="26"/>
      <c r="J13" s="26"/>
      <c r="K13" s="26"/>
      <c r="L13" s="24"/>
      <c r="M13" s="25"/>
    </row>
    <row r="20" spans="15:15">
      <c r="O20" s="1"/>
    </row>
  </sheetData>
  <sortState ref="B2:M10">
    <sortCondition descending="1" ref="L2:L1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Eliminacje - 1 tura - Pn.</vt:lpstr>
      <vt:lpstr>Eliminacje - 2 tura - Pn.</vt:lpstr>
      <vt:lpstr>Eliminacje - 3 tura - Wt.</vt:lpstr>
      <vt:lpstr>Eliminacje - 4 tura - Wt.</vt:lpstr>
      <vt:lpstr>Eliminacje - 5 tura - Śr.</vt:lpstr>
      <vt:lpstr>Eliminacje - 6 tura - Śr.</vt:lpstr>
      <vt:lpstr>Eliminacje - 7 tura - Czw.</vt:lpstr>
      <vt:lpstr>Eliminacje - 8 tura - Pią.</vt:lpstr>
      <vt:lpstr>Eliminacje - 9 tura - Pią.</vt:lpstr>
      <vt:lpstr>Eliminacje - 10 tura - Pią.</vt:lpstr>
      <vt:lpstr>Eliminacje - 11 tura - Sob.</vt:lpstr>
      <vt:lpstr>Eliminacje - 12 tura - Sob.</vt:lpstr>
      <vt:lpstr>Kategoria A (bez handicapów)</vt:lpstr>
      <vt:lpstr>Kategoria A (z handicapami)</vt:lpstr>
      <vt:lpstr>Kategoria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2011-08-31T15:19:57Z</cp:lastPrinted>
  <dcterms:created xsi:type="dcterms:W3CDTF">2011-08-30T16:16:38Z</dcterms:created>
  <dcterms:modified xsi:type="dcterms:W3CDTF">2011-09-17T17:00:19Z</dcterms:modified>
</cp:coreProperties>
</file>