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tabRatio="716" activeTab="0"/>
  </bookViews>
  <sheets>
    <sheet name="GRUPA 40+" sheetId="1" r:id="rId1"/>
    <sheet name="GRUPA 50+" sheetId="2" r:id="rId2"/>
    <sheet name="GRUPA 60+" sheetId="3" r:id="rId3"/>
    <sheet name="MASTERS" sheetId="4" r:id="rId4"/>
    <sheet name="FINAŁ MASTERS - RR 8" sheetId="5" r:id="rId5"/>
  </sheets>
  <definedNames>
    <definedName name="_xlnm.Print_Area" localSheetId="4">'FINAŁ MASTERS - RR 8'!$A$3:$L$10</definedName>
    <definedName name="_xlnm.Print_Area" localSheetId="0">'GRUPA 40+'!$A$1:$L$42</definedName>
    <definedName name="_xlnm.Print_Area" localSheetId="1">'GRUPA 50+'!$A$1:$L$33</definedName>
    <definedName name="_xlnm.Print_Area" localSheetId="2">'GRUPA 60+'!$A$1:$L$8</definedName>
    <definedName name="_xlnm.Print_Area" localSheetId="3">'MASTERS'!$A$1:$L$79</definedName>
  </definedNames>
  <calcPr fullCalcOnLoad="1"/>
</workbook>
</file>

<file path=xl/sharedStrings.xml><?xml version="1.0" encoding="utf-8"?>
<sst xmlns="http://schemas.openxmlformats.org/spreadsheetml/2006/main" count="259" uniqueCount="89">
  <si>
    <t>L.P.</t>
  </si>
  <si>
    <t>średnia</t>
  </si>
  <si>
    <t>suma</t>
  </si>
  <si>
    <t>hndc</t>
  </si>
  <si>
    <t>Nazwisko i Imię</t>
  </si>
  <si>
    <t>MARTIN GRAŻYNA</t>
  </si>
  <si>
    <t>WOJTIUK DOROTA</t>
  </si>
  <si>
    <t>WOJTIUK KRZYSZTOF</t>
  </si>
  <si>
    <t>CLAESEN BERNADETTE</t>
  </si>
  <si>
    <t>POSIKATA HENRYK</t>
  </si>
  <si>
    <t>MACKIEWICZ MACIEJ</t>
  </si>
  <si>
    <t>BRODOWSKI ROMAN</t>
  </si>
  <si>
    <t>SPIOŁEK PIOTR</t>
  </si>
  <si>
    <t>PAWLUSZAK SPIOŁEK VIOLETTA</t>
  </si>
  <si>
    <t>KUCHARSKI JAROSŁAW</t>
  </si>
  <si>
    <t>OSTROWICKI ROMAN</t>
  </si>
  <si>
    <t>ARENT JAN</t>
  </si>
  <si>
    <t>MARTIN ADAM</t>
  </si>
  <si>
    <t>SKORUPA JACEK</t>
  </si>
  <si>
    <t>ASAJEWICZ ALEKSEJ</t>
  </si>
  <si>
    <t>SAETGAREEVA MISZTAL ZULFIA</t>
  </si>
  <si>
    <t>PAJĄK MIROSŁAW</t>
  </si>
  <si>
    <t>PAJĄK BOŻENA</t>
  </si>
  <si>
    <t>ROCKI ANDRZEJ</t>
  </si>
  <si>
    <t>JAKÓBCZAK DARIUSZ</t>
  </si>
  <si>
    <t>OLESIŃSKI KRZYSZTOF</t>
  </si>
  <si>
    <t>SOWUL ELKE</t>
  </si>
  <si>
    <t>GÓRSKI MIROSŁAW</t>
  </si>
  <si>
    <t>ZENGOTA ZENON</t>
  </si>
  <si>
    <t>MARCINKOWSKA BEATA</t>
  </si>
  <si>
    <t>RADZIOCH BOGDAN</t>
  </si>
  <si>
    <t>DĘBOWSKI JACEK</t>
  </si>
  <si>
    <t>CHARĘZIŃSKI MAREK</t>
  </si>
  <si>
    <t>DANIELSKI SŁAWOMIR</t>
  </si>
  <si>
    <t>PRZYBYSZ MAREK</t>
  </si>
  <si>
    <t>ABRAMOWICZ KRZYSZTOF</t>
  </si>
  <si>
    <t>MARCINKOWSKI MAREK</t>
  </si>
  <si>
    <t>ZAGROBELNY WOJCIECH</t>
  </si>
  <si>
    <t>ŻURAWIK JERZY</t>
  </si>
  <si>
    <t>PANKAU WITOLD</t>
  </si>
  <si>
    <t>KURENDA JANUSZ</t>
  </si>
  <si>
    <t>POLUBIEC KRZYSZTOF</t>
  </si>
  <si>
    <t>TRYBS MARIAN</t>
  </si>
  <si>
    <t>ŚLIWIŃSKI SŁAWOMIR</t>
  </si>
  <si>
    <t>ETC EDWARD</t>
  </si>
  <si>
    <t>SKARUPA ANDRZEJ</t>
  </si>
  <si>
    <t>SKŁADZIEŃ ANDRZEJ</t>
  </si>
  <si>
    <t>TREPKA PIOTR</t>
  </si>
  <si>
    <t>WARDAK MARIAN</t>
  </si>
  <si>
    <t>JAROSZEK SŁAWOMIR</t>
  </si>
  <si>
    <t>POLANISZ MIECZYSŁAW</t>
  </si>
  <si>
    <t>SERDYŃSKI MAREK</t>
  </si>
  <si>
    <t>MARTIN ANDRZEJ</t>
  </si>
  <si>
    <t>GRZYBOWSKA FELINDA</t>
  </si>
  <si>
    <t>TRÓJCZAK KRZYSZTOF</t>
  </si>
  <si>
    <t>BARYŁA ZYGMUNT</t>
  </si>
  <si>
    <t>ZIELIŃSKA BEATA</t>
  </si>
  <si>
    <t>DUDKO DANUTA</t>
  </si>
  <si>
    <t>KONTRYMOWICZ MIECZYSŁAW</t>
  </si>
  <si>
    <t>WRZYSZCZYŃSKA LUCYNA</t>
  </si>
  <si>
    <t>YEARWOOD ALLAN</t>
  </si>
  <si>
    <t>TYLAK LESZEK</t>
  </si>
  <si>
    <t>PAGANIN VALTER</t>
  </si>
  <si>
    <t>BRYŁKOWSKI JANUSZ</t>
  </si>
  <si>
    <t>LESZCZYŃSKI ROBERT</t>
  </si>
  <si>
    <t>JABŁOŃSKI JANUSZ</t>
  </si>
  <si>
    <t>ORŁOWSKI ANTONI</t>
  </si>
  <si>
    <t>WRZYSZCZYŃSKI WOJCIECH</t>
  </si>
  <si>
    <t>LINKE ANDRZEJ</t>
  </si>
  <si>
    <t>FARENHOLC TADEUSZ</t>
  </si>
  <si>
    <t>HORBATOWICZ MARIA</t>
  </si>
  <si>
    <t>KOBIERECKI ZBIGNIEW</t>
  </si>
  <si>
    <t>KUMPIECKI ANDRZEJ</t>
  </si>
  <si>
    <t>JANKOWSKI PAWEŁ</t>
  </si>
  <si>
    <t>STANKIEWICZ ANDRZEJ</t>
  </si>
  <si>
    <t>SKAŁABANIA MAREK</t>
  </si>
  <si>
    <t>KOWALCZYK GRZEGORZ</t>
  </si>
  <si>
    <t>LIS JANUSZ</t>
  </si>
  <si>
    <t>ZIELIŃSKI SYLWESTER</t>
  </si>
  <si>
    <t>DUDKO JACEK</t>
  </si>
  <si>
    <t>DYBIŃSKI CEZARY</t>
  </si>
  <si>
    <t>DURAJ WOJCIECH</t>
  </si>
  <si>
    <t>TOTAL</t>
  </si>
  <si>
    <t>NAZWISKO</t>
  </si>
  <si>
    <t>bonusy</t>
  </si>
  <si>
    <t>l.p.</t>
  </si>
  <si>
    <t>MERONK ANDRZEJ</t>
  </si>
  <si>
    <t>ŚWINIARSKI TOMASZ</t>
  </si>
  <si>
    <t>PAWLUKOWICZ JERZY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</si>
</sst>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42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6" fillId="36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6" fillId="36" borderId="12" xfId="0" applyFont="1" applyFill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6" fillId="36" borderId="13" xfId="0" applyFont="1" applyFill="1" applyBorder="1" applyAlignment="1">
      <alignment/>
    </xf>
    <xf numFmtId="0" fontId="42" fillId="36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/>
    </xf>
    <xf numFmtId="0" fontId="43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6"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14</xdr:row>
      <xdr:rowOff>85725</xdr:rowOff>
    </xdr:from>
    <xdr:to>
      <xdr:col>27</xdr:col>
      <xdr:colOff>314325</xdr:colOff>
      <xdr:row>47</xdr:row>
      <xdr:rowOff>142875</xdr:rowOff>
    </xdr:to>
    <xdr:pic>
      <xdr:nvPicPr>
        <xdr:cNvPr id="1" name="Obraz 1" descr="DSC067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524125"/>
          <a:ext cx="769620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14</xdr:row>
      <xdr:rowOff>19050</xdr:rowOff>
    </xdr:from>
    <xdr:to>
      <xdr:col>27</xdr:col>
      <xdr:colOff>571500</xdr:colOff>
      <xdr:row>48</xdr:row>
      <xdr:rowOff>9525</xdr:rowOff>
    </xdr:to>
    <xdr:pic>
      <xdr:nvPicPr>
        <xdr:cNvPr id="1" name="Obraz 1" descr="DSC0679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00300"/>
          <a:ext cx="76866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8</xdr:row>
      <xdr:rowOff>85725</xdr:rowOff>
    </xdr:from>
    <xdr:to>
      <xdr:col>14</xdr:col>
      <xdr:colOff>1276350</xdr:colOff>
      <xdr:row>37</xdr:row>
      <xdr:rowOff>123825</xdr:rowOff>
    </xdr:to>
    <xdr:pic>
      <xdr:nvPicPr>
        <xdr:cNvPr id="1" name="Obraz 1" descr="DSC0679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476375"/>
          <a:ext cx="63722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10</xdr:row>
      <xdr:rowOff>47625</xdr:rowOff>
    </xdr:from>
    <xdr:to>
      <xdr:col>10</xdr:col>
      <xdr:colOff>19050</xdr:colOff>
      <xdr:row>30</xdr:row>
      <xdr:rowOff>114300</xdr:rowOff>
    </xdr:to>
    <xdr:pic>
      <xdr:nvPicPr>
        <xdr:cNvPr id="1" name="Obraz 2" descr="DSC0679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847975"/>
          <a:ext cx="44481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5.8515625" style="0" bestFit="1" customWidth="1"/>
    <col min="2" max="2" width="35.7109375" style="0" bestFit="1" customWidth="1"/>
    <col min="3" max="3" width="6.00390625" style="0" bestFit="1" customWidth="1"/>
    <col min="4" max="9" width="4.7109375" style="0" customWidth="1"/>
    <col min="10" max="10" width="6.28125" style="0" customWidth="1"/>
    <col min="11" max="11" width="2.140625" style="0" customWidth="1"/>
    <col min="12" max="12" width="7.8515625" style="0" customWidth="1"/>
    <col min="13" max="13" width="2.57421875" style="0" customWidth="1"/>
    <col min="14" max="14" width="4.7109375" style="0" bestFit="1" customWidth="1"/>
    <col min="15" max="15" width="27.57421875" style="0" bestFit="1" customWidth="1"/>
    <col min="16" max="16" width="6.00390625" style="0" bestFit="1" customWidth="1"/>
    <col min="17" max="21" width="4.7109375" style="0" customWidth="1"/>
    <col min="23" max="23" width="2.8515625" style="0" customWidth="1"/>
  </cols>
  <sheetData>
    <row r="1" spans="1:24" ht="13.5">
      <c r="A1" s="1" t="s">
        <v>0</v>
      </c>
      <c r="B1" s="2" t="s">
        <v>4</v>
      </c>
      <c r="C1" s="10" t="s">
        <v>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2" t="s">
        <v>2</v>
      </c>
      <c r="K1" s="6"/>
      <c r="L1" s="1" t="s">
        <v>1</v>
      </c>
      <c r="N1" s="1" t="s">
        <v>0</v>
      </c>
      <c r="O1" s="2" t="s">
        <v>4</v>
      </c>
      <c r="P1" s="10" t="s">
        <v>3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2" t="s">
        <v>2</v>
      </c>
      <c r="W1" s="6"/>
      <c r="X1" s="1" t="s">
        <v>1</v>
      </c>
    </row>
    <row r="2" spans="1:24" ht="9" customHeight="1">
      <c r="A2" s="3"/>
      <c r="B2" s="4"/>
      <c r="C2" s="3"/>
      <c r="D2" s="3"/>
      <c r="E2" s="3"/>
      <c r="F2" s="3"/>
      <c r="G2" s="3"/>
      <c r="H2" s="3"/>
      <c r="I2" s="3"/>
      <c r="J2" s="4"/>
      <c r="K2" s="4"/>
      <c r="L2" s="3"/>
      <c r="N2" s="3"/>
      <c r="O2" s="4"/>
      <c r="P2" s="3"/>
      <c r="Q2" s="3"/>
      <c r="R2" s="3"/>
      <c r="S2" s="3"/>
      <c r="T2" s="3"/>
      <c r="U2" s="3"/>
      <c r="V2" s="4"/>
      <c r="W2" s="4"/>
      <c r="X2" s="3"/>
    </row>
    <row r="3" spans="1:24" ht="13.5">
      <c r="A3" s="42">
        <v>1</v>
      </c>
      <c r="B3" s="24" t="s">
        <v>25</v>
      </c>
      <c r="C3" s="10">
        <v>8</v>
      </c>
      <c r="D3" s="7">
        <v>225</v>
      </c>
      <c r="E3" s="7">
        <v>267</v>
      </c>
      <c r="F3" s="7">
        <v>255</v>
      </c>
      <c r="G3" s="7">
        <v>221</v>
      </c>
      <c r="H3" s="7">
        <v>180</v>
      </c>
      <c r="I3" s="7">
        <v>197</v>
      </c>
      <c r="J3" s="2">
        <f aca="true" t="shared" si="0" ref="J3:J42">SUM(D3:I3)+(6*C3)</f>
        <v>1393</v>
      </c>
      <c r="K3" s="6"/>
      <c r="L3" s="9">
        <f aca="true" t="shared" si="1" ref="L3:L17">SUM(D3:I3)/6</f>
        <v>224.16666666666666</v>
      </c>
      <c r="N3" s="28">
        <v>1</v>
      </c>
      <c r="O3" s="24" t="s">
        <v>79</v>
      </c>
      <c r="P3" s="10">
        <v>4</v>
      </c>
      <c r="Q3" s="7">
        <v>269</v>
      </c>
      <c r="R3" s="7">
        <v>232</v>
      </c>
      <c r="S3" s="7">
        <v>220</v>
      </c>
      <c r="T3" s="7">
        <v>204</v>
      </c>
      <c r="U3" s="7">
        <v>236</v>
      </c>
      <c r="V3" s="2">
        <f aca="true" t="shared" si="2" ref="V3:V14">SUM(Q3:U3)+(5*P3)</f>
        <v>1181</v>
      </c>
      <c r="W3" s="6"/>
      <c r="X3" s="9">
        <f aca="true" t="shared" si="3" ref="X3:X14">SUM(Q3:U3)/5</f>
        <v>232.2</v>
      </c>
    </row>
    <row r="4" spans="1:24" ht="13.5">
      <c r="A4" s="42">
        <v>2</v>
      </c>
      <c r="B4" s="24" t="s">
        <v>36</v>
      </c>
      <c r="C4" s="10">
        <v>3</v>
      </c>
      <c r="D4" s="7">
        <v>188</v>
      </c>
      <c r="E4" s="7">
        <v>190</v>
      </c>
      <c r="F4" s="7">
        <v>186</v>
      </c>
      <c r="G4" s="7">
        <v>186</v>
      </c>
      <c r="H4" s="7">
        <v>266</v>
      </c>
      <c r="I4" s="7">
        <v>256</v>
      </c>
      <c r="J4" s="2">
        <f t="shared" si="0"/>
        <v>1290</v>
      </c>
      <c r="K4" s="6"/>
      <c r="L4" s="9">
        <f t="shared" si="1"/>
        <v>212</v>
      </c>
      <c r="N4" s="28">
        <v>2</v>
      </c>
      <c r="O4" s="24" t="s">
        <v>68</v>
      </c>
      <c r="P4" s="10">
        <v>6</v>
      </c>
      <c r="Q4" s="7">
        <v>218</v>
      </c>
      <c r="R4" s="7">
        <v>191</v>
      </c>
      <c r="S4" s="7">
        <v>210</v>
      </c>
      <c r="T4" s="7">
        <v>233</v>
      </c>
      <c r="U4" s="7">
        <v>236</v>
      </c>
      <c r="V4" s="2">
        <f t="shared" si="2"/>
        <v>1118</v>
      </c>
      <c r="W4" s="6"/>
      <c r="X4" s="9">
        <f t="shared" si="3"/>
        <v>217.6</v>
      </c>
    </row>
    <row r="5" spans="1:24" ht="14.25" thickBot="1">
      <c r="A5" s="42">
        <v>3</v>
      </c>
      <c r="B5" s="24" t="s">
        <v>28</v>
      </c>
      <c r="C5" s="10">
        <v>7</v>
      </c>
      <c r="D5" s="7">
        <v>202</v>
      </c>
      <c r="E5" s="7">
        <v>258</v>
      </c>
      <c r="F5" s="7">
        <v>204</v>
      </c>
      <c r="G5" s="7">
        <v>214</v>
      </c>
      <c r="H5" s="7">
        <v>204</v>
      </c>
      <c r="I5" s="7">
        <v>144</v>
      </c>
      <c r="J5" s="2">
        <f t="shared" si="0"/>
        <v>1268</v>
      </c>
      <c r="K5" s="6"/>
      <c r="L5" s="9">
        <f t="shared" si="1"/>
        <v>204.33333333333334</v>
      </c>
      <c r="N5" s="58">
        <v>3</v>
      </c>
      <c r="O5" s="49" t="s">
        <v>25</v>
      </c>
      <c r="P5" s="46">
        <v>8</v>
      </c>
      <c r="Q5" s="47">
        <v>198</v>
      </c>
      <c r="R5" s="47">
        <v>192</v>
      </c>
      <c r="S5" s="47">
        <v>245</v>
      </c>
      <c r="T5" s="47">
        <v>211</v>
      </c>
      <c r="U5" s="47">
        <v>223</v>
      </c>
      <c r="V5" s="48">
        <f t="shared" si="2"/>
        <v>1109</v>
      </c>
      <c r="W5" s="6"/>
      <c r="X5" s="9">
        <f t="shared" si="3"/>
        <v>213.8</v>
      </c>
    </row>
    <row r="6" spans="1:24" ht="14.25" thickTop="1">
      <c r="A6" s="42">
        <v>4</v>
      </c>
      <c r="B6" s="24" t="s">
        <v>79</v>
      </c>
      <c r="C6" s="10">
        <v>4</v>
      </c>
      <c r="D6" s="7">
        <v>176</v>
      </c>
      <c r="E6" s="7">
        <v>181</v>
      </c>
      <c r="F6" s="7">
        <v>224</v>
      </c>
      <c r="G6" s="7">
        <v>222</v>
      </c>
      <c r="H6" s="7">
        <v>238</v>
      </c>
      <c r="I6" s="7">
        <v>192</v>
      </c>
      <c r="J6" s="2">
        <f t="shared" si="0"/>
        <v>1257</v>
      </c>
      <c r="K6" s="6"/>
      <c r="L6" s="5">
        <f t="shared" si="1"/>
        <v>205.5</v>
      </c>
      <c r="N6" s="50">
        <v>4</v>
      </c>
      <c r="O6" s="51" t="s">
        <v>28</v>
      </c>
      <c r="P6" s="52">
        <v>7</v>
      </c>
      <c r="Q6" s="53">
        <v>225</v>
      </c>
      <c r="R6" s="53">
        <v>245</v>
      </c>
      <c r="S6" s="53">
        <v>169</v>
      </c>
      <c r="T6" s="53">
        <v>215</v>
      </c>
      <c r="U6" s="53">
        <v>163</v>
      </c>
      <c r="V6" s="54">
        <f t="shared" si="2"/>
        <v>1052</v>
      </c>
      <c r="W6" s="6"/>
      <c r="X6" s="9">
        <f t="shared" si="3"/>
        <v>203.4</v>
      </c>
    </row>
    <row r="7" spans="1:24" ht="13.5">
      <c r="A7" s="42">
        <v>5</v>
      </c>
      <c r="B7" s="24" t="s">
        <v>7</v>
      </c>
      <c r="C7" s="10">
        <v>7</v>
      </c>
      <c r="D7" s="7">
        <v>185</v>
      </c>
      <c r="E7" s="7">
        <v>177</v>
      </c>
      <c r="F7" s="7">
        <v>214</v>
      </c>
      <c r="G7" s="7">
        <v>177</v>
      </c>
      <c r="H7" s="7">
        <v>266</v>
      </c>
      <c r="I7" s="7">
        <v>193</v>
      </c>
      <c r="J7" s="2">
        <f t="shared" si="0"/>
        <v>1254</v>
      </c>
      <c r="K7" s="6"/>
      <c r="L7" s="5">
        <f t="shared" si="1"/>
        <v>202</v>
      </c>
      <c r="N7" s="42">
        <v>5</v>
      </c>
      <c r="O7" s="24" t="s">
        <v>60</v>
      </c>
      <c r="P7" s="10">
        <v>9</v>
      </c>
      <c r="Q7" s="7">
        <v>165</v>
      </c>
      <c r="R7" s="7">
        <v>189</v>
      </c>
      <c r="S7" s="7">
        <v>193</v>
      </c>
      <c r="T7" s="7">
        <v>182</v>
      </c>
      <c r="U7" s="7">
        <v>235</v>
      </c>
      <c r="V7" s="2">
        <f t="shared" si="2"/>
        <v>1009</v>
      </c>
      <c r="W7" s="6"/>
      <c r="X7" s="5">
        <f t="shared" si="3"/>
        <v>192.8</v>
      </c>
    </row>
    <row r="8" spans="1:24" ht="13.5">
      <c r="A8" s="42">
        <v>6</v>
      </c>
      <c r="B8" s="27" t="s">
        <v>57</v>
      </c>
      <c r="C8" s="10">
        <v>1</v>
      </c>
      <c r="D8" s="7">
        <v>221</v>
      </c>
      <c r="E8" s="7">
        <v>204</v>
      </c>
      <c r="F8" s="7">
        <v>181</v>
      </c>
      <c r="G8" s="7">
        <v>187</v>
      </c>
      <c r="H8" s="7">
        <v>191</v>
      </c>
      <c r="I8" s="7">
        <v>257</v>
      </c>
      <c r="J8" s="2">
        <f t="shared" si="0"/>
        <v>1247</v>
      </c>
      <c r="K8" s="6"/>
      <c r="L8" s="5">
        <f t="shared" si="1"/>
        <v>206.83333333333334</v>
      </c>
      <c r="N8" s="42">
        <v>6</v>
      </c>
      <c r="O8" s="24" t="s">
        <v>18</v>
      </c>
      <c r="P8" s="10">
        <v>3</v>
      </c>
      <c r="Q8" s="7">
        <v>207</v>
      </c>
      <c r="R8" s="7">
        <v>186</v>
      </c>
      <c r="S8" s="7">
        <v>181</v>
      </c>
      <c r="T8" s="7">
        <v>215</v>
      </c>
      <c r="U8" s="7">
        <v>203</v>
      </c>
      <c r="V8" s="2">
        <f t="shared" si="2"/>
        <v>1007</v>
      </c>
      <c r="W8" s="6"/>
      <c r="X8" s="5">
        <f t="shared" si="3"/>
        <v>198.4</v>
      </c>
    </row>
    <row r="9" spans="1:24" ht="13.5">
      <c r="A9" s="42">
        <v>7</v>
      </c>
      <c r="B9" s="24" t="s">
        <v>18</v>
      </c>
      <c r="C9" s="10">
        <v>3</v>
      </c>
      <c r="D9" s="7">
        <v>201</v>
      </c>
      <c r="E9" s="7">
        <v>198</v>
      </c>
      <c r="F9" s="7">
        <v>224</v>
      </c>
      <c r="G9" s="7">
        <v>194</v>
      </c>
      <c r="H9" s="7">
        <v>201</v>
      </c>
      <c r="I9" s="7">
        <v>181</v>
      </c>
      <c r="J9" s="2">
        <f t="shared" si="0"/>
        <v>1217</v>
      </c>
      <c r="K9" s="6"/>
      <c r="L9" s="5">
        <f t="shared" si="1"/>
        <v>199.83333333333334</v>
      </c>
      <c r="N9" s="42">
        <v>7</v>
      </c>
      <c r="O9" s="27" t="s">
        <v>57</v>
      </c>
      <c r="P9" s="10">
        <v>1</v>
      </c>
      <c r="Q9" s="7">
        <v>203</v>
      </c>
      <c r="R9" s="7">
        <v>182</v>
      </c>
      <c r="S9" s="7">
        <v>202</v>
      </c>
      <c r="T9" s="7">
        <v>180</v>
      </c>
      <c r="U9" s="7">
        <v>226</v>
      </c>
      <c r="V9" s="2">
        <f t="shared" si="2"/>
        <v>998</v>
      </c>
      <c r="W9" s="6"/>
      <c r="X9" s="5">
        <f t="shared" si="3"/>
        <v>198.6</v>
      </c>
    </row>
    <row r="10" spans="1:24" ht="14.25" thickBot="1">
      <c r="A10" s="42">
        <v>8</v>
      </c>
      <c r="B10" s="24" t="s">
        <v>68</v>
      </c>
      <c r="C10" s="10">
        <v>6</v>
      </c>
      <c r="D10" s="7">
        <v>215</v>
      </c>
      <c r="E10" s="7">
        <v>156</v>
      </c>
      <c r="F10" s="7">
        <v>218</v>
      </c>
      <c r="G10" s="7">
        <v>225</v>
      </c>
      <c r="H10" s="7">
        <v>198</v>
      </c>
      <c r="I10" s="7">
        <v>160</v>
      </c>
      <c r="J10" s="2">
        <f t="shared" si="0"/>
        <v>1208</v>
      </c>
      <c r="K10" s="6"/>
      <c r="L10" s="5">
        <f t="shared" si="1"/>
        <v>195.33333333333334</v>
      </c>
      <c r="N10" s="43">
        <v>8</v>
      </c>
      <c r="O10" s="41" t="s">
        <v>36</v>
      </c>
      <c r="P10" s="38">
        <v>3</v>
      </c>
      <c r="Q10" s="39">
        <v>215</v>
      </c>
      <c r="R10" s="39">
        <v>185</v>
      </c>
      <c r="S10" s="39">
        <v>189</v>
      </c>
      <c r="T10" s="39">
        <v>201</v>
      </c>
      <c r="U10" s="39">
        <v>189</v>
      </c>
      <c r="V10" s="40">
        <f t="shared" si="2"/>
        <v>994</v>
      </c>
      <c r="W10" s="6"/>
      <c r="X10" s="5">
        <f t="shared" si="3"/>
        <v>195.8</v>
      </c>
    </row>
    <row r="11" spans="1:24" ht="15" customHeight="1" thickTop="1">
      <c r="A11" s="42">
        <v>9</v>
      </c>
      <c r="B11" s="24" t="s">
        <v>27</v>
      </c>
      <c r="C11" s="10">
        <v>4</v>
      </c>
      <c r="D11" s="7">
        <v>189</v>
      </c>
      <c r="E11" s="7">
        <v>189</v>
      </c>
      <c r="F11" s="7">
        <v>157</v>
      </c>
      <c r="G11" s="7">
        <v>168</v>
      </c>
      <c r="H11" s="7">
        <v>230</v>
      </c>
      <c r="I11" s="7">
        <v>225</v>
      </c>
      <c r="J11" s="2">
        <f t="shared" si="0"/>
        <v>1182</v>
      </c>
      <c r="K11" s="6"/>
      <c r="L11" s="5">
        <f t="shared" si="1"/>
        <v>193</v>
      </c>
      <c r="N11" s="44">
        <v>9</v>
      </c>
      <c r="O11" s="32" t="s">
        <v>50</v>
      </c>
      <c r="P11" s="33">
        <v>6</v>
      </c>
      <c r="Q11" s="34">
        <v>175</v>
      </c>
      <c r="R11" s="34">
        <v>183</v>
      </c>
      <c r="S11" s="34">
        <v>180</v>
      </c>
      <c r="T11" s="34">
        <v>204</v>
      </c>
      <c r="U11" s="34">
        <v>213</v>
      </c>
      <c r="V11" s="35">
        <f t="shared" si="2"/>
        <v>985</v>
      </c>
      <c r="W11" s="6"/>
      <c r="X11" s="5">
        <f t="shared" si="3"/>
        <v>191</v>
      </c>
    </row>
    <row r="12" spans="1:24" ht="15" customHeight="1">
      <c r="A12" s="42">
        <v>10</v>
      </c>
      <c r="B12" s="24" t="s">
        <v>50</v>
      </c>
      <c r="C12" s="10">
        <v>6</v>
      </c>
      <c r="D12" s="7">
        <v>168</v>
      </c>
      <c r="E12" s="7">
        <v>248</v>
      </c>
      <c r="F12" s="7">
        <v>215</v>
      </c>
      <c r="G12" s="7">
        <v>182</v>
      </c>
      <c r="H12" s="7">
        <v>171</v>
      </c>
      <c r="I12" s="7">
        <v>162</v>
      </c>
      <c r="J12" s="2">
        <f t="shared" si="0"/>
        <v>1182</v>
      </c>
      <c r="K12" s="6"/>
      <c r="L12" s="5">
        <f t="shared" si="1"/>
        <v>191</v>
      </c>
      <c r="N12" s="42">
        <v>10</v>
      </c>
      <c r="O12" s="24" t="s">
        <v>7</v>
      </c>
      <c r="P12" s="10">
        <v>7</v>
      </c>
      <c r="Q12" s="7">
        <v>202</v>
      </c>
      <c r="R12" s="7">
        <v>161</v>
      </c>
      <c r="S12" s="7">
        <v>181</v>
      </c>
      <c r="T12" s="7">
        <v>178</v>
      </c>
      <c r="U12" s="7">
        <v>196</v>
      </c>
      <c r="V12" s="2">
        <f t="shared" si="2"/>
        <v>953</v>
      </c>
      <c r="W12" s="6"/>
      <c r="X12" s="5">
        <f t="shared" si="3"/>
        <v>183.6</v>
      </c>
    </row>
    <row r="13" spans="1:24" ht="15" customHeight="1">
      <c r="A13" s="42">
        <v>11</v>
      </c>
      <c r="B13" s="24" t="s">
        <v>76</v>
      </c>
      <c r="C13" s="10">
        <v>6</v>
      </c>
      <c r="D13" s="7">
        <v>233</v>
      </c>
      <c r="E13" s="7">
        <v>174</v>
      </c>
      <c r="F13" s="7">
        <v>203</v>
      </c>
      <c r="G13" s="7">
        <v>182</v>
      </c>
      <c r="H13" s="7">
        <v>190</v>
      </c>
      <c r="I13" s="7">
        <v>159</v>
      </c>
      <c r="J13" s="2">
        <f t="shared" si="0"/>
        <v>1177</v>
      </c>
      <c r="K13" s="6"/>
      <c r="L13" s="5">
        <f t="shared" si="1"/>
        <v>190.16666666666666</v>
      </c>
      <c r="N13" s="42">
        <v>11</v>
      </c>
      <c r="O13" s="24" t="s">
        <v>27</v>
      </c>
      <c r="P13" s="10">
        <v>4</v>
      </c>
      <c r="Q13" s="7">
        <v>161</v>
      </c>
      <c r="R13" s="7">
        <v>212</v>
      </c>
      <c r="S13" s="7">
        <v>159</v>
      </c>
      <c r="T13" s="7">
        <v>206</v>
      </c>
      <c r="U13" s="7">
        <v>190</v>
      </c>
      <c r="V13" s="2">
        <f t="shared" si="2"/>
        <v>948</v>
      </c>
      <c r="W13" s="6"/>
      <c r="X13" s="5">
        <f t="shared" si="3"/>
        <v>185.6</v>
      </c>
    </row>
    <row r="14" spans="1:24" ht="14.25" thickBot="1">
      <c r="A14" s="43">
        <v>12</v>
      </c>
      <c r="B14" s="41" t="s">
        <v>60</v>
      </c>
      <c r="C14" s="38">
        <v>9</v>
      </c>
      <c r="D14" s="39">
        <v>184</v>
      </c>
      <c r="E14" s="39">
        <v>190</v>
      </c>
      <c r="F14" s="39">
        <v>188</v>
      </c>
      <c r="G14" s="39">
        <v>162</v>
      </c>
      <c r="H14" s="39">
        <v>212</v>
      </c>
      <c r="I14" s="39">
        <v>181</v>
      </c>
      <c r="J14" s="40">
        <f t="shared" si="0"/>
        <v>1171</v>
      </c>
      <c r="K14" s="6"/>
      <c r="L14" s="5">
        <f t="shared" si="1"/>
        <v>186.16666666666666</v>
      </c>
      <c r="N14" s="42">
        <v>12</v>
      </c>
      <c r="O14" s="24" t="s">
        <v>76</v>
      </c>
      <c r="P14" s="10">
        <v>6</v>
      </c>
      <c r="Q14" s="7">
        <v>190</v>
      </c>
      <c r="R14" s="7">
        <v>181</v>
      </c>
      <c r="S14" s="7">
        <v>134</v>
      </c>
      <c r="T14" s="7">
        <v>177</v>
      </c>
      <c r="U14" s="7">
        <v>185</v>
      </c>
      <c r="V14" s="2">
        <f t="shared" si="2"/>
        <v>897</v>
      </c>
      <c r="W14" s="6"/>
      <c r="X14" s="5">
        <f t="shared" si="3"/>
        <v>173.4</v>
      </c>
    </row>
    <row r="15" spans="1:12" ht="15.75" thickTop="1">
      <c r="A15" s="44">
        <v>13</v>
      </c>
      <c r="B15" s="32" t="s">
        <v>30</v>
      </c>
      <c r="C15" s="33">
        <v>5</v>
      </c>
      <c r="D15" s="34">
        <v>179</v>
      </c>
      <c r="E15" s="34">
        <v>233</v>
      </c>
      <c r="F15" s="34">
        <v>146</v>
      </c>
      <c r="G15" s="34">
        <v>193</v>
      </c>
      <c r="H15" s="34">
        <v>185</v>
      </c>
      <c r="I15" s="34">
        <v>197</v>
      </c>
      <c r="J15" s="35">
        <f t="shared" si="0"/>
        <v>1163</v>
      </c>
      <c r="K15" s="6"/>
      <c r="L15" s="5">
        <f t="shared" si="1"/>
        <v>188.83333333333334</v>
      </c>
    </row>
    <row r="16" spans="1:12" ht="15">
      <c r="A16" s="1">
        <v>14</v>
      </c>
      <c r="B16" s="24" t="s">
        <v>14</v>
      </c>
      <c r="C16" s="10">
        <v>4</v>
      </c>
      <c r="D16" s="7">
        <v>161</v>
      </c>
      <c r="E16" s="7">
        <v>212</v>
      </c>
      <c r="F16" s="7">
        <v>206</v>
      </c>
      <c r="G16" s="7">
        <v>215</v>
      </c>
      <c r="H16" s="7">
        <v>181</v>
      </c>
      <c r="I16" s="7">
        <v>159</v>
      </c>
      <c r="J16" s="2">
        <f t="shared" si="0"/>
        <v>1158</v>
      </c>
      <c r="K16" s="6"/>
      <c r="L16" s="5">
        <f t="shared" si="1"/>
        <v>189</v>
      </c>
    </row>
    <row r="17" spans="1:12" ht="15">
      <c r="A17" s="1">
        <v>15</v>
      </c>
      <c r="B17" s="11" t="s">
        <v>78</v>
      </c>
      <c r="C17" s="10">
        <v>8</v>
      </c>
      <c r="D17" s="7">
        <v>160</v>
      </c>
      <c r="E17" s="7">
        <v>161</v>
      </c>
      <c r="F17" s="7">
        <v>183</v>
      </c>
      <c r="G17" s="7">
        <v>188</v>
      </c>
      <c r="H17" s="7">
        <v>188</v>
      </c>
      <c r="I17" s="7">
        <v>226</v>
      </c>
      <c r="J17" s="2">
        <f t="shared" si="0"/>
        <v>1154</v>
      </c>
      <c r="K17" s="6"/>
      <c r="L17" s="5">
        <f t="shared" si="1"/>
        <v>184.33333333333334</v>
      </c>
    </row>
    <row r="18" spans="1:12" ht="15">
      <c r="A18" s="1">
        <v>16</v>
      </c>
      <c r="B18" s="27" t="s">
        <v>53</v>
      </c>
      <c r="C18" s="10">
        <v>8</v>
      </c>
      <c r="D18" s="7">
        <v>183</v>
      </c>
      <c r="E18" s="7">
        <v>191</v>
      </c>
      <c r="F18" s="7">
        <v>162</v>
      </c>
      <c r="G18" s="7">
        <v>178</v>
      </c>
      <c r="H18" s="7">
        <v>191</v>
      </c>
      <c r="I18" s="7">
        <v>176</v>
      </c>
      <c r="J18" s="2">
        <f t="shared" si="0"/>
        <v>1129</v>
      </c>
      <c r="K18" s="6"/>
      <c r="L18" s="5">
        <f aca="true" t="shared" si="4" ref="L18:L24">SUM(D18:I18)/6</f>
        <v>180.16666666666666</v>
      </c>
    </row>
    <row r="19" spans="1:12" ht="15">
      <c r="A19" s="1">
        <v>17</v>
      </c>
      <c r="B19" s="24" t="s">
        <v>17</v>
      </c>
      <c r="C19" s="10">
        <v>8</v>
      </c>
      <c r="D19" s="7">
        <v>192</v>
      </c>
      <c r="E19" s="7">
        <v>214</v>
      </c>
      <c r="F19" s="7">
        <v>173</v>
      </c>
      <c r="G19" s="7">
        <v>178</v>
      </c>
      <c r="H19" s="7">
        <v>141</v>
      </c>
      <c r="I19" s="7">
        <v>179</v>
      </c>
      <c r="J19" s="2">
        <f t="shared" si="0"/>
        <v>1125</v>
      </c>
      <c r="K19" s="6"/>
      <c r="L19" s="5">
        <f t="shared" si="4"/>
        <v>179.5</v>
      </c>
    </row>
    <row r="20" spans="1:12" ht="15">
      <c r="A20" s="1">
        <v>18</v>
      </c>
      <c r="B20" s="24" t="s">
        <v>65</v>
      </c>
      <c r="C20" s="10">
        <v>8</v>
      </c>
      <c r="D20" s="7">
        <v>167</v>
      </c>
      <c r="E20" s="7">
        <v>163</v>
      </c>
      <c r="F20" s="7">
        <v>167</v>
      </c>
      <c r="G20" s="7">
        <v>163</v>
      </c>
      <c r="H20" s="7">
        <v>223</v>
      </c>
      <c r="I20" s="7">
        <v>183</v>
      </c>
      <c r="J20" s="2">
        <f t="shared" si="0"/>
        <v>1114</v>
      </c>
      <c r="K20" s="6"/>
      <c r="L20" s="5">
        <f t="shared" si="4"/>
        <v>177.66666666666666</v>
      </c>
    </row>
    <row r="21" spans="1:12" ht="15">
      <c r="A21" s="1">
        <v>19</v>
      </c>
      <c r="B21" s="24" t="s">
        <v>24</v>
      </c>
      <c r="C21" s="10">
        <v>1</v>
      </c>
      <c r="D21" s="7">
        <v>203</v>
      </c>
      <c r="E21" s="7">
        <v>159</v>
      </c>
      <c r="F21" s="7">
        <v>190</v>
      </c>
      <c r="G21" s="7">
        <v>140</v>
      </c>
      <c r="H21" s="7">
        <v>221</v>
      </c>
      <c r="I21" s="7">
        <v>190</v>
      </c>
      <c r="J21" s="2">
        <f t="shared" si="0"/>
        <v>1109</v>
      </c>
      <c r="K21" s="6"/>
      <c r="L21" s="5">
        <f t="shared" si="4"/>
        <v>183.83333333333334</v>
      </c>
    </row>
    <row r="22" spans="1:12" ht="15">
      <c r="A22" s="1">
        <v>20</v>
      </c>
      <c r="B22" s="27" t="s">
        <v>22</v>
      </c>
      <c r="C22" s="10">
        <v>9</v>
      </c>
      <c r="D22" s="7">
        <v>143</v>
      </c>
      <c r="E22" s="7">
        <v>204</v>
      </c>
      <c r="F22" s="7">
        <v>167</v>
      </c>
      <c r="G22" s="7">
        <v>224</v>
      </c>
      <c r="H22" s="7">
        <v>162</v>
      </c>
      <c r="I22" s="7">
        <v>135</v>
      </c>
      <c r="J22" s="2">
        <f t="shared" si="0"/>
        <v>1089</v>
      </c>
      <c r="K22" s="6"/>
      <c r="L22" s="5">
        <f t="shared" si="4"/>
        <v>172.5</v>
      </c>
    </row>
    <row r="23" spans="1:12" ht="15">
      <c r="A23" s="1">
        <v>21</v>
      </c>
      <c r="B23" s="24" t="s">
        <v>38</v>
      </c>
      <c r="C23" s="10">
        <v>1</v>
      </c>
      <c r="D23" s="7">
        <v>190</v>
      </c>
      <c r="E23" s="7">
        <v>216</v>
      </c>
      <c r="F23" s="7">
        <v>147</v>
      </c>
      <c r="G23" s="7">
        <v>186</v>
      </c>
      <c r="H23" s="7">
        <v>174</v>
      </c>
      <c r="I23" s="7">
        <v>165</v>
      </c>
      <c r="J23" s="2">
        <f t="shared" si="0"/>
        <v>1084</v>
      </c>
      <c r="K23" s="6"/>
      <c r="L23" s="5">
        <f t="shared" si="4"/>
        <v>179.66666666666666</v>
      </c>
    </row>
    <row r="24" spans="1:12" ht="15">
      <c r="A24" s="1">
        <v>22</v>
      </c>
      <c r="B24" s="11" t="s">
        <v>42</v>
      </c>
      <c r="C24" s="10">
        <v>8</v>
      </c>
      <c r="D24" s="7">
        <v>181</v>
      </c>
      <c r="E24" s="7">
        <v>190</v>
      </c>
      <c r="F24" s="7">
        <v>159</v>
      </c>
      <c r="G24" s="7">
        <v>168</v>
      </c>
      <c r="H24" s="7">
        <v>152</v>
      </c>
      <c r="I24" s="7">
        <v>169</v>
      </c>
      <c r="J24" s="2">
        <f t="shared" si="0"/>
        <v>1067</v>
      </c>
      <c r="K24" s="6"/>
      <c r="L24" s="5">
        <f t="shared" si="4"/>
        <v>169.83333333333334</v>
      </c>
    </row>
    <row r="25" spans="1:12" ht="15">
      <c r="A25" s="1">
        <v>23</v>
      </c>
      <c r="B25" s="24" t="s">
        <v>72</v>
      </c>
      <c r="C25" s="10">
        <v>7</v>
      </c>
      <c r="D25" s="7">
        <v>177</v>
      </c>
      <c r="E25" s="7">
        <v>185</v>
      </c>
      <c r="F25" s="7">
        <v>163</v>
      </c>
      <c r="G25" s="7">
        <v>177</v>
      </c>
      <c r="H25" s="7">
        <v>162</v>
      </c>
      <c r="I25" s="7">
        <v>140</v>
      </c>
      <c r="J25" s="2">
        <f t="shared" si="0"/>
        <v>1046</v>
      </c>
      <c r="K25" s="6"/>
      <c r="L25" s="5">
        <f aca="true" t="shared" si="5" ref="L25:L42">SUM(D25:I25)/6</f>
        <v>167.33333333333334</v>
      </c>
    </row>
    <row r="26" spans="1:12" ht="15">
      <c r="A26" s="1">
        <v>24</v>
      </c>
      <c r="B26" s="11" t="s">
        <v>12</v>
      </c>
      <c r="C26" s="10">
        <v>2</v>
      </c>
      <c r="D26" s="7">
        <v>184</v>
      </c>
      <c r="E26" s="7">
        <v>169</v>
      </c>
      <c r="F26" s="7">
        <v>204</v>
      </c>
      <c r="G26" s="7">
        <v>159</v>
      </c>
      <c r="H26" s="7">
        <v>137</v>
      </c>
      <c r="I26" s="7">
        <v>174</v>
      </c>
      <c r="J26" s="2">
        <f t="shared" si="0"/>
        <v>1039</v>
      </c>
      <c r="K26" s="6"/>
      <c r="L26" s="5">
        <f t="shared" si="5"/>
        <v>171.16666666666666</v>
      </c>
    </row>
    <row r="27" spans="1:12" ht="15">
      <c r="A27" s="1">
        <v>25</v>
      </c>
      <c r="B27" s="11" t="s">
        <v>47</v>
      </c>
      <c r="C27" s="10">
        <v>8</v>
      </c>
      <c r="D27" s="7">
        <v>164</v>
      </c>
      <c r="E27" s="7">
        <v>133</v>
      </c>
      <c r="F27" s="7">
        <v>170</v>
      </c>
      <c r="G27" s="7">
        <v>201</v>
      </c>
      <c r="H27" s="7">
        <v>163</v>
      </c>
      <c r="I27" s="7">
        <v>160</v>
      </c>
      <c r="J27" s="2">
        <f t="shared" si="0"/>
        <v>1039</v>
      </c>
      <c r="K27" s="6"/>
      <c r="L27" s="5">
        <f t="shared" si="5"/>
        <v>165.16666666666666</v>
      </c>
    </row>
    <row r="28" spans="1:12" ht="15">
      <c r="A28" s="1">
        <v>26</v>
      </c>
      <c r="B28" s="24" t="s">
        <v>31</v>
      </c>
      <c r="C28" s="10">
        <v>4</v>
      </c>
      <c r="D28" s="7">
        <v>191</v>
      </c>
      <c r="E28" s="7">
        <v>160</v>
      </c>
      <c r="F28" s="7">
        <v>189</v>
      </c>
      <c r="G28" s="7">
        <v>149</v>
      </c>
      <c r="H28" s="7">
        <v>153</v>
      </c>
      <c r="I28" s="7">
        <v>168</v>
      </c>
      <c r="J28" s="2">
        <f t="shared" si="0"/>
        <v>1034</v>
      </c>
      <c r="K28" s="6"/>
      <c r="L28" s="5">
        <f t="shared" si="5"/>
        <v>168.33333333333334</v>
      </c>
    </row>
    <row r="29" spans="1:12" ht="15">
      <c r="A29" s="1">
        <v>27</v>
      </c>
      <c r="B29" s="27" t="s">
        <v>5</v>
      </c>
      <c r="C29" s="10">
        <v>8</v>
      </c>
      <c r="D29" s="7">
        <v>160</v>
      </c>
      <c r="E29" s="7">
        <v>146</v>
      </c>
      <c r="F29" s="7">
        <v>166</v>
      </c>
      <c r="G29" s="7">
        <v>168</v>
      </c>
      <c r="H29" s="7">
        <v>165</v>
      </c>
      <c r="I29" s="7">
        <v>169</v>
      </c>
      <c r="J29" s="2">
        <f t="shared" si="0"/>
        <v>1022</v>
      </c>
      <c r="K29" s="6"/>
      <c r="L29" s="5">
        <f t="shared" si="5"/>
        <v>162.33333333333334</v>
      </c>
    </row>
    <row r="30" spans="1:12" ht="15">
      <c r="A30" s="1">
        <v>28</v>
      </c>
      <c r="B30" s="8" t="s">
        <v>6</v>
      </c>
      <c r="C30" s="10">
        <v>6</v>
      </c>
      <c r="D30" s="7">
        <v>148</v>
      </c>
      <c r="E30" s="7">
        <v>144</v>
      </c>
      <c r="F30" s="7">
        <v>186</v>
      </c>
      <c r="G30" s="7">
        <v>161</v>
      </c>
      <c r="H30" s="7">
        <v>182</v>
      </c>
      <c r="I30" s="7">
        <v>156</v>
      </c>
      <c r="J30" s="2">
        <f t="shared" si="0"/>
        <v>1013</v>
      </c>
      <c r="K30" s="6"/>
      <c r="L30" s="5">
        <f t="shared" si="5"/>
        <v>162.83333333333334</v>
      </c>
    </row>
    <row r="31" spans="1:12" ht="15">
      <c r="A31" s="1">
        <v>29</v>
      </c>
      <c r="B31" s="27" t="s">
        <v>20</v>
      </c>
      <c r="C31" s="10">
        <v>4</v>
      </c>
      <c r="D31" s="7">
        <v>168</v>
      </c>
      <c r="E31" s="7">
        <v>180</v>
      </c>
      <c r="F31" s="7">
        <v>161</v>
      </c>
      <c r="G31" s="7">
        <v>147</v>
      </c>
      <c r="H31" s="7">
        <v>168</v>
      </c>
      <c r="I31" s="7">
        <v>160</v>
      </c>
      <c r="J31" s="2">
        <f t="shared" si="0"/>
        <v>1008</v>
      </c>
      <c r="K31" s="6"/>
      <c r="L31" s="5">
        <f t="shared" si="5"/>
        <v>164</v>
      </c>
    </row>
    <row r="32" spans="1:12" ht="15">
      <c r="A32" s="1">
        <v>30</v>
      </c>
      <c r="B32" s="24" t="s">
        <v>49</v>
      </c>
      <c r="C32" s="10">
        <v>8</v>
      </c>
      <c r="D32" s="7">
        <v>135</v>
      </c>
      <c r="E32" s="7">
        <v>177</v>
      </c>
      <c r="F32" s="7">
        <v>165</v>
      </c>
      <c r="G32" s="7">
        <v>152</v>
      </c>
      <c r="H32" s="7">
        <v>155</v>
      </c>
      <c r="I32" s="7">
        <v>153</v>
      </c>
      <c r="J32" s="2">
        <f t="shared" si="0"/>
        <v>985</v>
      </c>
      <c r="K32" s="6"/>
      <c r="L32" s="5">
        <f t="shared" si="5"/>
        <v>156.16666666666666</v>
      </c>
    </row>
    <row r="33" spans="1:12" ht="15">
      <c r="A33" s="1">
        <v>31</v>
      </c>
      <c r="B33" s="11" t="s">
        <v>73</v>
      </c>
      <c r="C33" s="10">
        <v>8</v>
      </c>
      <c r="D33" s="7">
        <v>167</v>
      </c>
      <c r="E33" s="7">
        <v>149</v>
      </c>
      <c r="F33" s="7">
        <v>140</v>
      </c>
      <c r="G33" s="7">
        <v>169</v>
      </c>
      <c r="H33" s="7">
        <v>146</v>
      </c>
      <c r="I33" s="7">
        <v>165</v>
      </c>
      <c r="J33" s="2">
        <f t="shared" si="0"/>
        <v>984</v>
      </c>
      <c r="K33" s="6"/>
      <c r="L33" s="5">
        <f t="shared" si="5"/>
        <v>156</v>
      </c>
    </row>
    <row r="34" spans="1:12" ht="15">
      <c r="A34" s="1">
        <v>32</v>
      </c>
      <c r="B34" s="27" t="s">
        <v>70</v>
      </c>
      <c r="C34" s="10">
        <v>9</v>
      </c>
      <c r="D34" s="7">
        <v>167</v>
      </c>
      <c r="E34" s="7">
        <v>155</v>
      </c>
      <c r="F34" s="7">
        <v>136</v>
      </c>
      <c r="G34" s="7">
        <v>169</v>
      </c>
      <c r="H34" s="7">
        <v>165</v>
      </c>
      <c r="I34" s="7">
        <v>124</v>
      </c>
      <c r="J34" s="2">
        <f t="shared" si="0"/>
        <v>970</v>
      </c>
      <c r="K34" s="6"/>
      <c r="L34" s="5">
        <f t="shared" si="5"/>
        <v>152.66666666666666</v>
      </c>
    </row>
    <row r="35" spans="1:12" ht="15">
      <c r="A35" s="1">
        <v>33</v>
      </c>
      <c r="B35" s="11" t="s">
        <v>43</v>
      </c>
      <c r="C35" s="10">
        <v>9</v>
      </c>
      <c r="D35" s="7">
        <v>156</v>
      </c>
      <c r="E35" s="7">
        <v>145</v>
      </c>
      <c r="F35" s="7">
        <v>138</v>
      </c>
      <c r="G35" s="7">
        <v>168</v>
      </c>
      <c r="H35" s="7">
        <v>151</v>
      </c>
      <c r="I35" s="7">
        <v>153</v>
      </c>
      <c r="J35" s="2">
        <f t="shared" si="0"/>
        <v>965</v>
      </c>
      <c r="K35" s="6"/>
      <c r="L35" s="5">
        <f t="shared" si="5"/>
        <v>151.83333333333334</v>
      </c>
    </row>
    <row r="36" spans="1:12" ht="15">
      <c r="A36" s="1">
        <v>34</v>
      </c>
      <c r="B36" s="27" t="s">
        <v>29</v>
      </c>
      <c r="C36" s="10">
        <v>3</v>
      </c>
      <c r="D36" s="7">
        <v>166</v>
      </c>
      <c r="E36" s="7">
        <v>201</v>
      </c>
      <c r="F36" s="7">
        <v>155</v>
      </c>
      <c r="G36" s="7">
        <v>162</v>
      </c>
      <c r="H36" s="7">
        <v>150</v>
      </c>
      <c r="I36" s="7">
        <v>106</v>
      </c>
      <c r="J36" s="2">
        <f t="shared" si="0"/>
        <v>958</v>
      </c>
      <c r="K36" s="6"/>
      <c r="L36" s="5">
        <f t="shared" si="5"/>
        <v>156.66666666666666</v>
      </c>
    </row>
    <row r="37" spans="1:12" ht="15">
      <c r="A37" s="1">
        <v>35</v>
      </c>
      <c r="B37" s="8" t="s">
        <v>56</v>
      </c>
      <c r="C37" s="10">
        <v>5</v>
      </c>
      <c r="D37" s="7">
        <v>143</v>
      </c>
      <c r="E37" s="7">
        <v>153</v>
      </c>
      <c r="F37" s="7">
        <v>141</v>
      </c>
      <c r="G37" s="7">
        <v>189</v>
      </c>
      <c r="H37" s="7">
        <v>127</v>
      </c>
      <c r="I37" s="7">
        <v>133</v>
      </c>
      <c r="J37" s="2">
        <f t="shared" si="0"/>
        <v>916</v>
      </c>
      <c r="K37" s="6"/>
      <c r="L37" s="5">
        <f t="shared" si="5"/>
        <v>147.66666666666666</v>
      </c>
    </row>
    <row r="38" spans="1:12" ht="15">
      <c r="A38" s="1">
        <v>36</v>
      </c>
      <c r="B38" s="24" t="s">
        <v>33</v>
      </c>
      <c r="C38" s="10">
        <v>1</v>
      </c>
      <c r="D38" s="7">
        <v>144</v>
      </c>
      <c r="E38" s="7">
        <v>151</v>
      </c>
      <c r="F38" s="7">
        <v>152</v>
      </c>
      <c r="G38" s="7">
        <v>152</v>
      </c>
      <c r="H38" s="7">
        <v>161</v>
      </c>
      <c r="I38" s="7">
        <v>142</v>
      </c>
      <c r="J38" s="2">
        <f t="shared" si="0"/>
        <v>908</v>
      </c>
      <c r="K38" s="6"/>
      <c r="L38" s="5">
        <f t="shared" si="5"/>
        <v>150.33333333333334</v>
      </c>
    </row>
    <row r="39" spans="1:12" ht="15">
      <c r="A39" s="1">
        <v>37</v>
      </c>
      <c r="B39" s="24" t="s">
        <v>16</v>
      </c>
      <c r="C39" s="10">
        <v>5</v>
      </c>
      <c r="D39" s="7">
        <v>129</v>
      </c>
      <c r="E39" s="7">
        <v>133</v>
      </c>
      <c r="F39" s="7">
        <v>134</v>
      </c>
      <c r="G39" s="7">
        <v>121</v>
      </c>
      <c r="H39" s="7">
        <v>168</v>
      </c>
      <c r="I39" s="7">
        <v>170</v>
      </c>
      <c r="J39" s="2">
        <f t="shared" si="0"/>
        <v>885</v>
      </c>
      <c r="K39" s="6"/>
      <c r="L39" s="5">
        <f t="shared" si="5"/>
        <v>142.5</v>
      </c>
    </row>
    <row r="40" spans="1:12" ht="15">
      <c r="A40" s="1">
        <v>38</v>
      </c>
      <c r="B40" s="24" t="s">
        <v>81</v>
      </c>
      <c r="C40" s="10">
        <v>4</v>
      </c>
      <c r="D40" s="7">
        <v>160</v>
      </c>
      <c r="E40" s="7">
        <v>137</v>
      </c>
      <c r="F40" s="7">
        <v>116</v>
      </c>
      <c r="G40" s="7">
        <v>141</v>
      </c>
      <c r="H40" s="7">
        <v>140</v>
      </c>
      <c r="I40" s="7">
        <v>156</v>
      </c>
      <c r="J40" s="2">
        <f t="shared" si="0"/>
        <v>874</v>
      </c>
      <c r="K40" s="6"/>
      <c r="L40" s="5">
        <f t="shared" si="5"/>
        <v>141.66666666666666</v>
      </c>
    </row>
    <row r="41" spans="1:12" ht="15">
      <c r="A41" s="1">
        <v>39</v>
      </c>
      <c r="B41" s="11" t="s">
        <v>37</v>
      </c>
      <c r="C41" s="10">
        <v>7</v>
      </c>
      <c r="D41" s="7">
        <v>131</v>
      </c>
      <c r="E41" s="7">
        <v>157</v>
      </c>
      <c r="F41" s="7">
        <v>125</v>
      </c>
      <c r="G41" s="7">
        <v>142</v>
      </c>
      <c r="H41" s="7">
        <v>136</v>
      </c>
      <c r="I41" s="7">
        <v>90</v>
      </c>
      <c r="J41" s="2">
        <f t="shared" si="0"/>
        <v>823</v>
      </c>
      <c r="K41" s="6"/>
      <c r="L41" s="5">
        <f t="shared" si="5"/>
        <v>130.16666666666666</v>
      </c>
    </row>
    <row r="42" spans="1:12" ht="15">
      <c r="A42" s="1">
        <v>40</v>
      </c>
      <c r="B42" s="27" t="s">
        <v>13</v>
      </c>
      <c r="C42" s="10">
        <v>3</v>
      </c>
      <c r="D42" s="7">
        <v>119</v>
      </c>
      <c r="E42" s="7">
        <v>137</v>
      </c>
      <c r="F42" s="7">
        <v>136</v>
      </c>
      <c r="G42" s="7">
        <v>113</v>
      </c>
      <c r="H42" s="7">
        <v>129</v>
      </c>
      <c r="I42" s="7">
        <v>160</v>
      </c>
      <c r="J42" s="2">
        <f t="shared" si="0"/>
        <v>812</v>
      </c>
      <c r="K42" s="6"/>
      <c r="L42" s="5">
        <f t="shared" si="5"/>
        <v>132.33333333333334</v>
      </c>
    </row>
    <row r="43" ht="12.75">
      <c r="B43" s="12"/>
    </row>
    <row r="44" spans="1:2" ht="15">
      <c r="A44" s="1">
        <v>78</v>
      </c>
      <c r="B44" s="23" t="s">
        <v>87</v>
      </c>
    </row>
    <row r="45" spans="1:2" ht="15">
      <c r="A45" s="1">
        <v>79</v>
      </c>
      <c r="B45" s="23" t="s">
        <v>52</v>
      </c>
    </row>
    <row r="46" spans="1:2" ht="15">
      <c r="A46" s="1">
        <v>80</v>
      </c>
      <c r="B46" s="23" t="s">
        <v>88</v>
      </c>
    </row>
  </sheetData>
  <sheetProtection/>
  <conditionalFormatting sqref="F5:F42 F3 D3:E42 G3:I42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0" operator="greaterThan" stopIfTrue="1">
      <formula>199</formula>
    </cfRule>
  </conditionalFormatting>
  <conditionalFormatting sqref="Q3:U14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0" operator="greaterThan" stopIfTrue="1">
      <formula>199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5.8515625" style="0" bestFit="1" customWidth="1"/>
    <col min="2" max="2" width="35.7109375" style="0" bestFit="1" customWidth="1"/>
    <col min="3" max="3" width="6.00390625" style="0" bestFit="1" customWidth="1"/>
    <col min="4" max="9" width="4.7109375" style="0" customWidth="1"/>
    <col min="10" max="10" width="6.28125" style="0" customWidth="1"/>
    <col min="11" max="11" width="2.140625" style="0" customWidth="1"/>
    <col min="12" max="12" width="7.8515625" style="0" customWidth="1"/>
    <col min="13" max="13" width="2.140625" style="0" customWidth="1"/>
    <col min="14" max="14" width="4.7109375" style="0" bestFit="1" customWidth="1"/>
    <col min="15" max="15" width="26.00390625" style="0" bestFit="1" customWidth="1"/>
    <col min="16" max="16" width="6.00390625" style="0" bestFit="1" customWidth="1"/>
    <col min="17" max="21" width="4.7109375" style="0" customWidth="1"/>
    <col min="22" max="22" width="6.28125" style="0" bestFit="1" customWidth="1"/>
    <col min="23" max="23" width="2.8515625" style="0" customWidth="1"/>
  </cols>
  <sheetData>
    <row r="1" spans="1:24" ht="13.5">
      <c r="A1" s="1" t="s">
        <v>0</v>
      </c>
      <c r="B1" s="2" t="s">
        <v>4</v>
      </c>
      <c r="C1" s="10" t="s">
        <v>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2" t="s">
        <v>2</v>
      </c>
      <c r="K1" s="6"/>
      <c r="L1" s="1" t="s">
        <v>1</v>
      </c>
      <c r="N1" s="1" t="s">
        <v>0</v>
      </c>
      <c r="O1" s="2" t="s">
        <v>4</v>
      </c>
      <c r="P1" s="10" t="s">
        <v>3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2" t="s">
        <v>2</v>
      </c>
      <c r="W1" s="6"/>
      <c r="X1" s="1" t="s">
        <v>1</v>
      </c>
    </row>
    <row r="2" spans="1:24" ht="9" customHeight="1">
      <c r="A2" s="3"/>
      <c r="B2" s="4"/>
      <c r="C2" s="3"/>
      <c r="D2" s="3"/>
      <c r="E2" s="3"/>
      <c r="F2" s="3"/>
      <c r="G2" s="3"/>
      <c r="H2" s="3"/>
      <c r="I2" s="3"/>
      <c r="J2" s="4"/>
      <c r="K2" s="4"/>
      <c r="L2" s="3"/>
      <c r="N2" s="3"/>
      <c r="O2" s="4"/>
      <c r="P2" s="3"/>
      <c r="Q2" s="3"/>
      <c r="R2" s="3"/>
      <c r="S2" s="3"/>
      <c r="T2" s="3"/>
      <c r="U2" s="3"/>
      <c r="V2" s="4"/>
      <c r="W2" s="4"/>
      <c r="X2" s="3"/>
    </row>
    <row r="3" spans="1:24" ht="13.5">
      <c r="A3" s="28">
        <v>1</v>
      </c>
      <c r="B3" s="29" t="s">
        <v>9</v>
      </c>
      <c r="C3" s="10">
        <v>17</v>
      </c>
      <c r="D3" s="7">
        <v>176</v>
      </c>
      <c r="E3" s="7">
        <v>237</v>
      </c>
      <c r="F3" s="7">
        <v>193</v>
      </c>
      <c r="G3" s="7">
        <v>231</v>
      </c>
      <c r="H3" s="7">
        <v>216</v>
      </c>
      <c r="I3" s="7">
        <v>184</v>
      </c>
      <c r="J3" s="2">
        <f aca="true" t="shared" si="0" ref="J3:J15">SUM(D3:I3)+(6*C3)</f>
        <v>1339</v>
      </c>
      <c r="K3" s="6"/>
      <c r="L3" s="9">
        <f aca="true" t="shared" si="1" ref="L3:L14">SUM(D3:I3)/6</f>
        <v>206.16666666666666</v>
      </c>
      <c r="N3" s="55">
        <v>1</v>
      </c>
      <c r="O3" s="24" t="s">
        <v>46</v>
      </c>
      <c r="P3" s="10">
        <v>14</v>
      </c>
      <c r="Q3" s="7">
        <v>213</v>
      </c>
      <c r="R3" s="7">
        <v>191</v>
      </c>
      <c r="S3" s="7">
        <v>237</v>
      </c>
      <c r="T3" s="7">
        <v>225</v>
      </c>
      <c r="U3" s="7">
        <v>235</v>
      </c>
      <c r="V3" s="2">
        <f aca="true" t="shared" si="2" ref="V3:V14">SUM(Q3:U3)+(5*P3)</f>
        <v>1171</v>
      </c>
      <c r="W3" s="6"/>
      <c r="X3" s="9">
        <f aca="true" t="shared" si="3" ref="X3:X14">SUM(Q3:U3)/5</f>
        <v>220.2</v>
      </c>
    </row>
    <row r="4" spans="1:24" ht="13.5">
      <c r="A4" s="28">
        <v>2</v>
      </c>
      <c r="B4" s="29" t="s">
        <v>21</v>
      </c>
      <c r="C4" s="10">
        <v>12</v>
      </c>
      <c r="D4" s="7">
        <v>170</v>
      </c>
      <c r="E4" s="7">
        <v>225</v>
      </c>
      <c r="F4" s="7">
        <v>279</v>
      </c>
      <c r="G4" s="7">
        <v>225</v>
      </c>
      <c r="H4" s="7">
        <v>172</v>
      </c>
      <c r="I4" s="7">
        <v>190</v>
      </c>
      <c r="J4" s="2">
        <f t="shared" si="0"/>
        <v>1333</v>
      </c>
      <c r="K4" s="6"/>
      <c r="L4" s="9">
        <f t="shared" si="1"/>
        <v>210.16666666666666</v>
      </c>
      <c r="N4" s="55">
        <v>2</v>
      </c>
      <c r="O4" s="24" t="s">
        <v>21</v>
      </c>
      <c r="P4" s="10">
        <v>12</v>
      </c>
      <c r="Q4" s="7">
        <v>178</v>
      </c>
      <c r="R4" s="7">
        <v>190</v>
      </c>
      <c r="S4" s="7">
        <v>258</v>
      </c>
      <c r="T4" s="7">
        <v>205</v>
      </c>
      <c r="U4" s="7">
        <v>236</v>
      </c>
      <c r="V4" s="2">
        <f t="shared" si="2"/>
        <v>1127</v>
      </c>
      <c r="W4" s="6"/>
      <c r="X4" s="9">
        <f t="shared" si="3"/>
        <v>213.4</v>
      </c>
    </row>
    <row r="5" spans="1:24" ht="14.25" thickBot="1">
      <c r="A5" s="28">
        <v>3</v>
      </c>
      <c r="B5" s="29" t="s">
        <v>39</v>
      </c>
      <c r="C5" s="10">
        <v>16</v>
      </c>
      <c r="D5" s="7">
        <v>179</v>
      </c>
      <c r="E5" s="7">
        <v>214</v>
      </c>
      <c r="F5" s="7">
        <v>176</v>
      </c>
      <c r="G5" s="7">
        <v>169</v>
      </c>
      <c r="H5" s="7">
        <v>216</v>
      </c>
      <c r="I5" s="7">
        <v>220</v>
      </c>
      <c r="J5" s="2">
        <f t="shared" si="0"/>
        <v>1270</v>
      </c>
      <c r="K5" s="6"/>
      <c r="L5" s="5">
        <f t="shared" si="1"/>
        <v>195.66666666666666</v>
      </c>
      <c r="N5" s="56">
        <v>3</v>
      </c>
      <c r="O5" s="49" t="s">
        <v>11</v>
      </c>
      <c r="P5" s="46">
        <v>15</v>
      </c>
      <c r="Q5" s="47">
        <v>176</v>
      </c>
      <c r="R5" s="47">
        <v>186</v>
      </c>
      <c r="S5" s="47">
        <v>253</v>
      </c>
      <c r="T5" s="47">
        <v>200</v>
      </c>
      <c r="U5" s="47">
        <v>235</v>
      </c>
      <c r="V5" s="48">
        <f t="shared" si="2"/>
        <v>1125</v>
      </c>
      <c r="W5" s="6"/>
      <c r="X5" s="9">
        <f t="shared" si="3"/>
        <v>210</v>
      </c>
    </row>
    <row r="6" spans="1:24" ht="14.25" thickTop="1">
      <c r="A6" s="28">
        <v>4</v>
      </c>
      <c r="B6" s="29" t="s">
        <v>64</v>
      </c>
      <c r="C6" s="10">
        <v>13</v>
      </c>
      <c r="D6" s="7">
        <v>200</v>
      </c>
      <c r="E6" s="7">
        <v>161</v>
      </c>
      <c r="F6" s="7">
        <v>184</v>
      </c>
      <c r="G6" s="7">
        <v>217</v>
      </c>
      <c r="H6" s="7">
        <v>228</v>
      </c>
      <c r="I6" s="7">
        <v>174</v>
      </c>
      <c r="J6" s="2">
        <f t="shared" si="0"/>
        <v>1242</v>
      </c>
      <c r="K6" s="6"/>
      <c r="L6" s="5">
        <f t="shared" si="1"/>
        <v>194</v>
      </c>
      <c r="N6" s="50">
        <v>4</v>
      </c>
      <c r="O6" s="51" t="s">
        <v>64</v>
      </c>
      <c r="P6" s="52">
        <v>13</v>
      </c>
      <c r="Q6" s="53">
        <v>175</v>
      </c>
      <c r="R6" s="53">
        <v>174</v>
      </c>
      <c r="S6" s="53">
        <v>212</v>
      </c>
      <c r="T6" s="53">
        <v>254</v>
      </c>
      <c r="U6" s="53">
        <v>200</v>
      </c>
      <c r="V6" s="54">
        <f t="shared" si="2"/>
        <v>1080</v>
      </c>
      <c r="W6" s="6"/>
      <c r="X6" s="9">
        <f t="shared" si="3"/>
        <v>203</v>
      </c>
    </row>
    <row r="7" spans="1:24" ht="13.5">
      <c r="A7" s="28">
        <v>5</v>
      </c>
      <c r="B7" s="29" t="s">
        <v>32</v>
      </c>
      <c r="C7" s="10">
        <v>19</v>
      </c>
      <c r="D7" s="7">
        <v>150</v>
      </c>
      <c r="E7" s="7">
        <v>172</v>
      </c>
      <c r="F7" s="7">
        <v>197</v>
      </c>
      <c r="G7" s="7">
        <v>223</v>
      </c>
      <c r="H7" s="7">
        <v>189</v>
      </c>
      <c r="I7" s="7">
        <v>195</v>
      </c>
      <c r="J7" s="2">
        <f t="shared" si="0"/>
        <v>1240</v>
      </c>
      <c r="K7" s="6"/>
      <c r="L7" s="5">
        <f t="shared" si="1"/>
        <v>187.66666666666666</v>
      </c>
      <c r="N7" s="42">
        <v>5</v>
      </c>
      <c r="O7" s="24" t="s">
        <v>77</v>
      </c>
      <c r="P7" s="10">
        <v>15</v>
      </c>
      <c r="Q7" s="7">
        <v>213</v>
      </c>
      <c r="R7" s="7">
        <v>218</v>
      </c>
      <c r="S7" s="7">
        <v>203</v>
      </c>
      <c r="T7" s="7">
        <v>170</v>
      </c>
      <c r="U7" s="7">
        <v>172</v>
      </c>
      <c r="V7" s="2">
        <f t="shared" si="2"/>
        <v>1051</v>
      </c>
      <c r="W7" s="6"/>
      <c r="X7" s="5">
        <f t="shared" si="3"/>
        <v>195.2</v>
      </c>
    </row>
    <row r="8" spans="1:24" ht="13.5">
      <c r="A8" s="28">
        <v>6</v>
      </c>
      <c r="B8" s="29" t="s">
        <v>23</v>
      </c>
      <c r="C8" s="10">
        <v>15</v>
      </c>
      <c r="D8" s="7">
        <v>211</v>
      </c>
      <c r="E8" s="7">
        <v>182</v>
      </c>
      <c r="F8" s="7">
        <v>173</v>
      </c>
      <c r="G8" s="7">
        <v>209</v>
      </c>
      <c r="H8" s="7">
        <v>154</v>
      </c>
      <c r="I8" s="7">
        <v>219</v>
      </c>
      <c r="J8" s="2">
        <f t="shared" si="0"/>
        <v>1238</v>
      </c>
      <c r="K8" s="6"/>
      <c r="L8" s="5">
        <f t="shared" si="1"/>
        <v>191.33333333333334</v>
      </c>
      <c r="N8" s="42">
        <v>6</v>
      </c>
      <c r="O8" s="24" t="s">
        <v>10</v>
      </c>
      <c r="P8" s="10">
        <v>18</v>
      </c>
      <c r="Q8" s="7">
        <v>149</v>
      </c>
      <c r="R8" s="7">
        <v>189</v>
      </c>
      <c r="S8" s="7">
        <v>200</v>
      </c>
      <c r="T8" s="7">
        <v>235</v>
      </c>
      <c r="U8" s="7">
        <v>175</v>
      </c>
      <c r="V8" s="2">
        <f t="shared" si="2"/>
        <v>1038</v>
      </c>
      <c r="W8" s="6"/>
      <c r="X8" s="5">
        <f t="shared" si="3"/>
        <v>189.6</v>
      </c>
    </row>
    <row r="9" spans="1:24" ht="13.5">
      <c r="A9" s="28">
        <v>7</v>
      </c>
      <c r="B9" s="29" t="s">
        <v>46</v>
      </c>
      <c r="C9" s="10">
        <v>14</v>
      </c>
      <c r="D9" s="7">
        <v>173</v>
      </c>
      <c r="E9" s="7">
        <v>176</v>
      </c>
      <c r="F9" s="7">
        <v>175</v>
      </c>
      <c r="G9" s="7">
        <v>155</v>
      </c>
      <c r="H9" s="7">
        <v>230</v>
      </c>
      <c r="I9" s="7">
        <v>184</v>
      </c>
      <c r="J9" s="2">
        <f t="shared" si="0"/>
        <v>1177</v>
      </c>
      <c r="K9" s="6"/>
      <c r="L9" s="5">
        <f t="shared" si="1"/>
        <v>182.16666666666666</v>
      </c>
      <c r="N9" s="42">
        <v>7</v>
      </c>
      <c r="O9" s="24" t="s">
        <v>39</v>
      </c>
      <c r="P9" s="10">
        <v>16</v>
      </c>
      <c r="Q9" s="7">
        <v>191</v>
      </c>
      <c r="R9" s="7">
        <v>172</v>
      </c>
      <c r="S9" s="7">
        <v>180</v>
      </c>
      <c r="T9" s="7">
        <v>162</v>
      </c>
      <c r="U9" s="7">
        <v>205</v>
      </c>
      <c r="V9" s="2">
        <f t="shared" si="2"/>
        <v>990</v>
      </c>
      <c r="W9" s="6"/>
      <c r="X9" s="5">
        <f t="shared" si="3"/>
        <v>182</v>
      </c>
    </row>
    <row r="10" spans="1:24" ht="14.25" thickBot="1">
      <c r="A10" s="28">
        <v>8</v>
      </c>
      <c r="B10" s="29" t="s">
        <v>77</v>
      </c>
      <c r="C10" s="10">
        <v>15</v>
      </c>
      <c r="D10" s="7">
        <v>172</v>
      </c>
      <c r="E10" s="7">
        <v>198</v>
      </c>
      <c r="F10" s="7">
        <v>203</v>
      </c>
      <c r="G10" s="7">
        <v>162</v>
      </c>
      <c r="H10" s="7">
        <v>184</v>
      </c>
      <c r="I10" s="7">
        <v>153</v>
      </c>
      <c r="J10" s="2">
        <f t="shared" si="0"/>
        <v>1162</v>
      </c>
      <c r="K10" s="6"/>
      <c r="L10" s="5">
        <f t="shared" si="1"/>
        <v>178.66666666666666</v>
      </c>
      <c r="N10" s="43">
        <v>8</v>
      </c>
      <c r="O10" s="41" t="s">
        <v>63</v>
      </c>
      <c r="P10" s="38">
        <v>14</v>
      </c>
      <c r="Q10" s="39">
        <v>185</v>
      </c>
      <c r="R10" s="39">
        <v>165</v>
      </c>
      <c r="S10" s="39">
        <v>160</v>
      </c>
      <c r="T10" s="39">
        <v>200</v>
      </c>
      <c r="U10" s="39">
        <v>189</v>
      </c>
      <c r="V10" s="40">
        <f t="shared" si="2"/>
        <v>969</v>
      </c>
      <c r="W10" s="6"/>
      <c r="X10" s="5">
        <f t="shared" si="3"/>
        <v>179.8</v>
      </c>
    </row>
    <row r="11" spans="1:24" ht="14.25" thickTop="1">
      <c r="A11" s="28">
        <v>9</v>
      </c>
      <c r="B11" s="29" t="s">
        <v>10</v>
      </c>
      <c r="C11" s="10">
        <v>18</v>
      </c>
      <c r="D11" s="7">
        <v>185</v>
      </c>
      <c r="E11" s="7">
        <v>149</v>
      </c>
      <c r="F11" s="7">
        <v>172</v>
      </c>
      <c r="G11" s="7">
        <v>215</v>
      </c>
      <c r="H11" s="7">
        <v>169</v>
      </c>
      <c r="I11" s="7">
        <v>164</v>
      </c>
      <c r="J11" s="2">
        <f t="shared" si="0"/>
        <v>1162</v>
      </c>
      <c r="K11" s="6"/>
      <c r="L11" s="5">
        <f t="shared" si="1"/>
        <v>175.66666666666666</v>
      </c>
      <c r="N11" s="44">
        <v>9</v>
      </c>
      <c r="O11" s="32" t="s">
        <v>41</v>
      </c>
      <c r="P11" s="33">
        <v>13</v>
      </c>
      <c r="Q11" s="34">
        <v>220</v>
      </c>
      <c r="R11" s="34">
        <v>193</v>
      </c>
      <c r="S11" s="34">
        <v>146</v>
      </c>
      <c r="T11" s="34">
        <v>171</v>
      </c>
      <c r="U11" s="34">
        <v>160</v>
      </c>
      <c r="V11" s="35">
        <f t="shared" si="2"/>
        <v>955</v>
      </c>
      <c r="W11" s="6"/>
      <c r="X11" s="5">
        <f t="shared" si="3"/>
        <v>178</v>
      </c>
    </row>
    <row r="12" spans="1:24" ht="13.5">
      <c r="A12" s="1"/>
      <c r="B12" s="25" t="s">
        <v>48</v>
      </c>
      <c r="C12" s="10">
        <v>19</v>
      </c>
      <c r="D12" s="7">
        <v>158</v>
      </c>
      <c r="E12" s="7">
        <v>173</v>
      </c>
      <c r="F12" s="7">
        <v>182</v>
      </c>
      <c r="G12" s="7">
        <v>149</v>
      </c>
      <c r="H12" s="7">
        <v>191</v>
      </c>
      <c r="I12" s="7">
        <v>192</v>
      </c>
      <c r="J12" s="2">
        <f t="shared" si="0"/>
        <v>1159</v>
      </c>
      <c r="K12" s="6"/>
      <c r="L12" s="5">
        <f t="shared" si="1"/>
        <v>174.16666666666666</v>
      </c>
      <c r="N12" s="42">
        <v>10</v>
      </c>
      <c r="O12" s="24" t="s">
        <v>32</v>
      </c>
      <c r="P12" s="10">
        <v>19</v>
      </c>
      <c r="Q12" s="7">
        <v>171</v>
      </c>
      <c r="R12" s="7">
        <v>151</v>
      </c>
      <c r="S12" s="7">
        <v>205</v>
      </c>
      <c r="T12" s="7">
        <v>191</v>
      </c>
      <c r="U12" s="7">
        <v>132</v>
      </c>
      <c r="V12" s="2">
        <f t="shared" si="2"/>
        <v>945</v>
      </c>
      <c r="W12" s="6"/>
      <c r="X12" s="5">
        <f t="shared" si="3"/>
        <v>170</v>
      </c>
    </row>
    <row r="13" spans="1:24" ht="13.5">
      <c r="A13" s="28">
        <v>10</v>
      </c>
      <c r="B13" s="29" t="s">
        <v>63</v>
      </c>
      <c r="C13" s="10">
        <v>14</v>
      </c>
      <c r="D13" s="7">
        <v>177</v>
      </c>
      <c r="E13" s="7">
        <v>182</v>
      </c>
      <c r="F13" s="7">
        <v>180</v>
      </c>
      <c r="G13" s="7">
        <v>170</v>
      </c>
      <c r="H13" s="7">
        <v>203</v>
      </c>
      <c r="I13" s="7">
        <v>145</v>
      </c>
      <c r="J13" s="2">
        <f t="shared" si="0"/>
        <v>1141</v>
      </c>
      <c r="K13" s="6"/>
      <c r="L13" s="5">
        <f t="shared" si="1"/>
        <v>176.16666666666666</v>
      </c>
      <c r="N13" s="42">
        <v>11</v>
      </c>
      <c r="O13" s="24" t="s">
        <v>9</v>
      </c>
      <c r="P13" s="10">
        <v>17</v>
      </c>
      <c r="Q13" s="7">
        <v>161</v>
      </c>
      <c r="R13" s="7">
        <v>191</v>
      </c>
      <c r="S13" s="7">
        <v>177</v>
      </c>
      <c r="T13" s="7">
        <v>181</v>
      </c>
      <c r="U13" s="7">
        <v>147</v>
      </c>
      <c r="V13" s="2">
        <f t="shared" si="2"/>
        <v>942</v>
      </c>
      <c r="W13" s="6"/>
      <c r="X13" s="5">
        <f t="shared" si="3"/>
        <v>171.4</v>
      </c>
    </row>
    <row r="14" spans="1:24" ht="13.5">
      <c r="A14" s="28">
        <v>11</v>
      </c>
      <c r="B14" s="29" t="s">
        <v>41</v>
      </c>
      <c r="C14" s="10">
        <v>13</v>
      </c>
      <c r="D14" s="7">
        <v>147</v>
      </c>
      <c r="E14" s="7">
        <v>195</v>
      </c>
      <c r="F14" s="7">
        <v>181</v>
      </c>
      <c r="G14" s="7">
        <v>161</v>
      </c>
      <c r="H14" s="7">
        <v>191</v>
      </c>
      <c r="I14" s="7">
        <v>186</v>
      </c>
      <c r="J14" s="2">
        <f t="shared" si="0"/>
        <v>1139</v>
      </c>
      <c r="K14" s="6"/>
      <c r="L14" s="5">
        <f t="shared" si="1"/>
        <v>176.83333333333334</v>
      </c>
      <c r="N14" s="42">
        <v>12</v>
      </c>
      <c r="O14" s="24" t="s">
        <v>23</v>
      </c>
      <c r="P14" s="10">
        <v>15</v>
      </c>
      <c r="Q14" s="7">
        <v>202</v>
      </c>
      <c r="R14" s="7">
        <v>144</v>
      </c>
      <c r="S14" s="7">
        <v>139</v>
      </c>
      <c r="T14" s="7">
        <v>149</v>
      </c>
      <c r="U14" s="7">
        <v>160</v>
      </c>
      <c r="V14" s="2">
        <f t="shared" si="2"/>
        <v>869</v>
      </c>
      <c r="W14" s="6"/>
      <c r="X14" s="5">
        <f t="shared" si="3"/>
        <v>158.8</v>
      </c>
    </row>
    <row r="15" spans="1:12" ht="15.75" thickBot="1">
      <c r="A15" s="36">
        <v>12</v>
      </c>
      <c r="B15" s="37" t="s">
        <v>11</v>
      </c>
      <c r="C15" s="38">
        <v>15</v>
      </c>
      <c r="D15" s="39">
        <v>173</v>
      </c>
      <c r="E15" s="39">
        <v>157</v>
      </c>
      <c r="F15" s="39">
        <v>174</v>
      </c>
      <c r="G15" s="39">
        <v>165</v>
      </c>
      <c r="H15" s="39">
        <v>169</v>
      </c>
      <c r="I15" s="39">
        <v>201</v>
      </c>
      <c r="J15" s="40">
        <f t="shared" si="0"/>
        <v>1129</v>
      </c>
      <c r="K15" s="6"/>
      <c r="L15" s="5">
        <f aca="true" t="shared" si="4" ref="L15:L22">SUM(D15:I15)/6</f>
        <v>173.16666666666666</v>
      </c>
    </row>
    <row r="16" spans="1:12" ht="15.75" thickTop="1">
      <c r="A16" s="31">
        <v>14</v>
      </c>
      <c r="B16" s="32" t="s">
        <v>58</v>
      </c>
      <c r="C16" s="33">
        <v>11</v>
      </c>
      <c r="D16" s="34">
        <v>162</v>
      </c>
      <c r="E16" s="34">
        <v>150</v>
      </c>
      <c r="F16" s="34">
        <v>190</v>
      </c>
      <c r="G16" s="34">
        <v>192</v>
      </c>
      <c r="H16" s="34">
        <v>145</v>
      </c>
      <c r="I16" s="34">
        <v>202</v>
      </c>
      <c r="J16" s="35">
        <f aca="true" t="shared" si="5" ref="J16:J30">SUM(D16:I16)+(6*C16)</f>
        <v>1107</v>
      </c>
      <c r="K16" s="6"/>
      <c r="L16" s="5">
        <f t="shared" si="4"/>
        <v>173.5</v>
      </c>
    </row>
    <row r="17" spans="1:12" ht="15">
      <c r="A17" s="1">
        <v>15</v>
      </c>
      <c r="B17" s="24" t="s">
        <v>35</v>
      </c>
      <c r="C17" s="10">
        <v>11</v>
      </c>
      <c r="D17" s="7">
        <v>182</v>
      </c>
      <c r="E17" s="7">
        <v>163</v>
      </c>
      <c r="F17" s="7">
        <v>171</v>
      </c>
      <c r="G17" s="7">
        <v>191</v>
      </c>
      <c r="H17" s="7">
        <v>171</v>
      </c>
      <c r="I17" s="7">
        <v>158</v>
      </c>
      <c r="J17" s="2">
        <f t="shared" si="5"/>
        <v>1102</v>
      </c>
      <c r="K17" s="6"/>
      <c r="L17" s="5">
        <f t="shared" si="4"/>
        <v>172.66666666666666</v>
      </c>
    </row>
    <row r="18" spans="1:12" ht="15">
      <c r="A18" s="1">
        <v>16</v>
      </c>
      <c r="B18" s="11" t="s">
        <v>74</v>
      </c>
      <c r="C18" s="10">
        <v>16</v>
      </c>
      <c r="D18" s="7">
        <v>131</v>
      </c>
      <c r="E18" s="7">
        <v>169</v>
      </c>
      <c r="F18" s="7">
        <v>185</v>
      </c>
      <c r="G18" s="7">
        <v>163</v>
      </c>
      <c r="H18" s="7">
        <v>191</v>
      </c>
      <c r="I18" s="7">
        <v>164</v>
      </c>
      <c r="J18" s="2">
        <f t="shared" si="5"/>
        <v>1099</v>
      </c>
      <c r="K18" s="6"/>
      <c r="L18" s="5">
        <f t="shared" si="4"/>
        <v>167.16666666666666</v>
      </c>
    </row>
    <row r="19" spans="1:12" ht="15">
      <c r="A19" s="1">
        <v>17</v>
      </c>
      <c r="B19" s="24" t="s">
        <v>19</v>
      </c>
      <c r="C19" s="10">
        <v>13</v>
      </c>
      <c r="D19" s="7">
        <v>180</v>
      </c>
      <c r="E19" s="7">
        <v>163</v>
      </c>
      <c r="F19" s="7">
        <v>169</v>
      </c>
      <c r="G19" s="7">
        <v>159</v>
      </c>
      <c r="H19" s="7">
        <v>158</v>
      </c>
      <c r="I19" s="7">
        <v>191</v>
      </c>
      <c r="J19" s="2">
        <f t="shared" si="5"/>
        <v>1098</v>
      </c>
      <c r="K19" s="6"/>
      <c r="L19" s="5">
        <f t="shared" si="4"/>
        <v>170</v>
      </c>
    </row>
    <row r="20" spans="1:12" ht="15">
      <c r="A20" s="1">
        <v>18</v>
      </c>
      <c r="B20" s="8" t="s">
        <v>59</v>
      </c>
      <c r="C20" s="10">
        <v>14</v>
      </c>
      <c r="D20" s="7">
        <v>155</v>
      </c>
      <c r="E20" s="7">
        <v>156</v>
      </c>
      <c r="F20" s="7">
        <v>162</v>
      </c>
      <c r="G20" s="7">
        <v>197</v>
      </c>
      <c r="H20" s="7">
        <v>172</v>
      </c>
      <c r="I20" s="7">
        <v>170</v>
      </c>
      <c r="J20" s="2">
        <f t="shared" si="5"/>
        <v>1096</v>
      </c>
      <c r="K20" s="6"/>
      <c r="L20" s="5">
        <f t="shared" si="4"/>
        <v>168.66666666666666</v>
      </c>
    </row>
    <row r="21" spans="1:12" ht="15">
      <c r="A21" s="1">
        <v>19</v>
      </c>
      <c r="B21" s="24" t="s">
        <v>51</v>
      </c>
      <c r="C21" s="10">
        <v>15</v>
      </c>
      <c r="D21" s="7">
        <v>146</v>
      </c>
      <c r="E21" s="7">
        <v>170</v>
      </c>
      <c r="F21" s="7">
        <v>192</v>
      </c>
      <c r="G21" s="7">
        <v>177</v>
      </c>
      <c r="H21" s="7">
        <v>167</v>
      </c>
      <c r="I21" s="7">
        <v>151</v>
      </c>
      <c r="J21" s="2">
        <f t="shared" si="5"/>
        <v>1093</v>
      </c>
      <c r="K21" s="6"/>
      <c r="L21" s="5">
        <f t="shared" si="4"/>
        <v>167.16666666666666</v>
      </c>
    </row>
    <row r="22" spans="1:12" ht="15">
      <c r="A22" s="1">
        <v>20</v>
      </c>
      <c r="B22" s="24" t="s">
        <v>45</v>
      </c>
      <c r="C22" s="10">
        <v>12</v>
      </c>
      <c r="D22" s="7">
        <v>162</v>
      </c>
      <c r="E22" s="7">
        <v>212</v>
      </c>
      <c r="F22" s="7">
        <v>151</v>
      </c>
      <c r="G22" s="7">
        <v>178</v>
      </c>
      <c r="H22" s="7">
        <v>159</v>
      </c>
      <c r="I22" s="7">
        <v>156</v>
      </c>
      <c r="J22" s="2">
        <f t="shared" si="5"/>
        <v>1090</v>
      </c>
      <c r="K22" s="6"/>
      <c r="L22" s="5">
        <f t="shared" si="4"/>
        <v>169.66666666666666</v>
      </c>
    </row>
    <row r="23" spans="1:12" ht="15">
      <c r="A23" s="1">
        <v>21</v>
      </c>
      <c r="B23" s="11" t="s">
        <v>67</v>
      </c>
      <c r="C23" s="10">
        <v>10</v>
      </c>
      <c r="D23" s="7">
        <v>160</v>
      </c>
      <c r="E23" s="7">
        <v>167</v>
      </c>
      <c r="F23" s="7">
        <v>179</v>
      </c>
      <c r="G23" s="7">
        <v>151</v>
      </c>
      <c r="H23" s="7">
        <v>181</v>
      </c>
      <c r="I23" s="7">
        <v>158</v>
      </c>
      <c r="J23" s="2">
        <f t="shared" si="5"/>
        <v>1056</v>
      </c>
      <c r="K23" s="6"/>
      <c r="L23" s="5">
        <f aca="true" t="shared" si="6" ref="L23:L33">SUM(D23:I23)/6</f>
        <v>166</v>
      </c>
    </row>
    <row r="24" spans="1:12" ht="15">
      <c r="A24" s="1">
        <v>22</v>
      </c>
      <c r="B24" s="11" t="s">
        <v>54</v>
      </c>
      <c r="C24" s="10">
        <v>14</v>
      </c>
      <c r="D24" s="7">
        <v>140</v>
      </c>
      <c r="E24" s="7">
        <v>174</v>
      </c>
      <c r="F24" s="7">
        <v>171</v>
      </c>
      <c r="G24" s="7">
        <v>140</v>
      </c>
      <c r="H24" s="7">
        <v>183</v>
      </c>
      <c r="I24" s="7">
        <v>158</v>
      </c>
      <c r="J24" s="2">
        <f t="shared" si="5"/>
        <v>1050</v>
      </c>
      <c r="K24" s="6"/>
      <c r="L24" s="5">
        <f t="shared" si="6"/>
        <v>161</v>
      </c>
    </row>
    <row r="25" spans="1:12" ht="15">
      <c r="A25" s="1">
        <v>23</v>
      </c>
      <c r="B25" s="24" t="s">
        <v>86</v>
      </c>
      <c r="C25" s="10">
        <v>13</v>
      </c>
      <c r="D25" s="7">
        <v>127</v>
      </c>
      <c r="E25" s="7">
        <v>162</v>
      </c>
      <c r="F25" s="7">
        <v>216</v>
      </c>
      <c r="G25" s="7">
        <v>162</v>
      </c>
      <c r="H25" s="7">
        <v>166</v>
      </c>
      <c r="I25" s="7">
        <v>138</v>
      </c>
      <c r="J25" s="2">
        <f t="shared" si="5"/>
        <v>1049</v>
      </c>
      <c r="K25" s="6"/>
      <c r="L25" s="5">
        <f t="shared" si="6"/>
        <v>161.83333333333334</v>
      </c>
    </row>
    <row r="26" spans="1:12" ht="15">
      <c r="A26" s="1">
        <v>24</v>
      </c>
      <c r="B26" s="24" t="s">
        <v>40</v>
      </c>
      <c r="C26" s="10">
        <v>16</v>
      </c>
      <c r="D26" s="7">
        <v>147</v>
      </c>
      <c r="E26" s="7">
        <v>127</v>
      </c>
      <c r="F26" s="7">
        <v>146</v>
      </c>
      <c r="G26" s="7">
        <v>167</v>
      </c>
      <c r="H26" s="7">
        <v>142</v>
      </c>
      <c r="I26" s="7">
        <v>221</v>
      </c>
      <c r="J26" s="2">
        <f t="shared" si="5"/>
        <v>1046</v>
      </c>
      <c r="K26" s="6"/>
      <c r="L26" s="5">
        <f t="shared" si="6"/>
        <v>158.33333333333334</v>
      </c>
    </row>
    <row r="27" spans="1:12" ht="15">
      <c r="A27" s="1">
        <v>25</v>
      </c>
      <c r="B27" s="24" t="s">
        <v>55</v>
      </c>
      <c r="C27" s="10">
        <v>10</v>
      </c>
      <c r="D27" s="7">
        <v>183</v>
      </c>
      <c r="E27" s="7">
        <v>148</v>
      </c>
      <c r="F27" s="7">
        <v>161</v>
      </c>
      <c r="G27" s="7">
        <v>188</v>
      </c>
      <c r="H27" s="7">
        <v>135</v>
      </c>
      <c r="I27" s="7">
        <v>167</v>
      </c>
      <c r="J27" s="2">
        <f t="shared" si="5"/>
        <v>1042</v>
      </c>
      <c r="K27" s="6"/>
      <c r="L27" s="5">
        <f t="shared" si="6"/>
        <v>163.66666666666666</v>
      </c>
    </row>
    <row r="28" spans="1:12" ht="15">
      <c r="A28" s="1">
        <v>26</v>
      </c>
      <c r="B28" s="24" t="s">
        <v>75</v>
      </c>
      <c r="C28" s="10">
        <v>11</v>
      </c>
      <c r="D28" s="7">
        <v>170</v>
      </c>
      <c r="E28" s="7">
        <v>183</v>
      </c>
      <c r="F28" s="7">
        <v>177</v>
      </c>
      <c r="G28" s="7">
        <v>160</v>
      </c>
      <c r="H28" s="7">
        <v>136</v>
      </c>
      <c r="I28" s="7">
        <v>121</v>
      </c>
      <c r="J28" s="2">
        <f t="shared" si="5"/>
        <v>1013</v>
      </c>
      <c r="K28" s="6"/>
      <c r="L28" s="5">
        <f t="shared" si="6"/>
        <v>157.83333333333334</v>
      </c>
    </row>
    <row r="29" spans="1:12" ht="15">
      <c r="A29" s="1">
        <v>27</v>
      </c>
      <c r="B29" s="24" t="s">
        <v>44</v>
      </c>
      <c r="C29" s="10">
        <v>14</v>
      </c>
      <c r="D29" s="7">
        <v>155</v>
      </c>
      <c r="E29" s="7">
        <v>183</v>
      </c>
      <c r="F29" s="7">
        <v>131</v>
      </c>
      <c r="G29" s="7">
        <v>148</v>
      </c>
      <c r="H29" s="7">
        <v>154</v>
      </c>
      <c r="I29" s="7">
        <v>144</v>
      </c>
      <c r="J29" s="2">
        <f t="shared" si="5"/>
        <v>999</v>
      </c>
      <c r="K29" s="6"/>
      <c r="L29" s="5">
        <f t="shared" si="6"/>
        <v>152.5</v>
      </c>
    </row>
    <row r="30" spans="1:12" ht="15">
      <c r="A30" s="1">
        <v>28</v>
      </c>
      <c r="B30" s="27" t="s">
        <v>8</v>
      </c>
      <c r="C30" s="10">
        <v>16</v>
      </c>
      <c r="D30" s="7">
        <v>142</v>
      </c>
      <c r="E30" s="7">
        <v>142</v>
      </c>
      <c r="F30" s="7">
        <v>137</v>
      </c>
      <c r="G30" s="7">
        <v>167</v>
      </c>
      <c r="H30" s="7">
        <v>137</v>
      </c>
      <c r="I30" s="7">
        <v>155</v>
      </c>
      <c r="J30" s="2">
        <f t="shared" si="5"/>
        <v>976</v>
      </c>
      <c r="K30" s="6"/>
      <c r="L30" s="5">
        <f t="shared" si="6"/>
        <v>146.66666666666666</v>
      </c>
    </row>
    <row r="31" spans="1:12" ht="15">
      <c r="A31" s="1">
        <v>29</v>
      </c>
      <c r="B31" s="26" t="s">
        <v>26</v>
      </c>
      <c r="C31" s="10">
        <v>16</v>
      </c>
      <c r="D31" s="7">
        <v>150</v>
      </c>
      <c r="E31" s="7">
        <v>133</v>
      </c>
      <c r="F31" s="7">
        <v>140</v>
      </c>
      <c r="G31" s="7">
        <v>180</v>
      </c>
      <c r="H31" s="7">
        <v>146</v>
      </c>
      <c r="I31" s="7">
        <v>113</v>
      </c>
      <c r="J31" s="2">
        <f>SUM(D31:I31)+(6*C31)</f>
        <v>958</v>
      </c>
      <c r="K31" s="6"/>
      <c r="L31" s="5">
        <f t="shared" si="6"/>
        <v>143.66666666666666</v>
      </c>
    </row>
    <row r="32" spans="1:12" ht="15">
      <c r="A32" s="1">
        <v>30</v>
      </c>
      <c r="B32" s="24" t="s">
        <v>80</v>
      </c>
      <c r="C32" s="10">
        <v>10</v>
      </c>
      <c r="D32" s="7">
        <v>135</v>
      </c>
      <c r="E32" s="7">
        <v>151</v>
      </c>
      <c r="F32" s="7">
        <v>170</v>
      </c>
      <c r="G32" s="7">
        <v>139</v>
      </c>
      <c r="H32" s="7">
        <v>120</v>
      </c>
      <c r="I32" s="7">
        <v>149</v>
      </c>
      <c r="J32" s="2">
        <f>SUM(D32:I32)+(6*C32)</f>
        <v>924</v>
      </c>
      <c r="K32" s="6"/>
      <c r="L32" s="5">
        <f t="shared" si="6"/>
        <v>144</v>
      </c>
    </row>
    <row r="33" spans="1:12" ht="15">
      <c r="A33" s="1">
        <v>31</v>
      </c>
      <c r="B33" s="24" t="s">
        <v>66</v>
      </c>
      <c r="C33" s="10">
        <v>10</v>
      </c>
      <c r="D33" s="7">
        <v>129</v>
      </c>
      <c r="E33" s="7">
        <v>110</v>
      </c>
      <c r="F33" s="7">
        <v>124</v>
      </c>
      <c r="G33" s="7">
        <v>156</v>
      </c>
      <c r="H33" s="7">
        <v>111</v>
      </c>
      <c r="I33" s="7">
        <v>132</v>
      </c>
      <c r="J33" s="2">
        <f>SUM(D33:I33)+(6*C33)</f>
        <v>822</v>
      </c>
      <c r="K33" s="6"/>
      <c r="L33" s="5">
        <f t="shared" si="6"/>
        <v>127</v>
      </c>
    </row>
  </sheetData>
  <sheetProtection/>
  <conditionalFormatting sqref="D3:I33 Q3:U14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8515625" style="0" bestFit="1" customWidth="1"/>
    <col min="2" max="2" width="35.7109375" style="0" bestFit="1" customWidth="1"/>
    <col min="3" max="3" width="6.00390625" style="0" bestFit="1" customWidth="1"/>
    <col min="4" max="9" width="4.7109375" style="0" customWidth="1"/>
    <col min="10" max="10" width="6.28125" style="0" customWidth="1"/>
    <col min="11" max="11" width="2.140625" style="0" customWidth="1"/>
    <col min="12" max="12" width="7.8515625" style="0" customWidth="1"/>
    <col min="13" max="13" width="2.8515625" style="0" customWidth="1"/>
    <col min="14" max="14" width="4.7109375" style="0" bestFit="1" customWidth="1"/>
    <col min="15" max="15" width="26.140625" style="0" bestFit="1" customWidth="1"/>
    <col min="16" max="16" width="6.00390625" style="0" bestFit="1" customWidth="1"/>
    <col min="17" max="21" width="4.7109375" style="0" customWidth="1"/>
    <col min="23" max="23" width="2.57421875" style="0" customWidth="1"/>
  </cols>
  <sheetData>
    <row r="1" spans="1:24" ht="13.5">
      <c r="A1" s="1" t="s">
        <v>0</v>
      </c>
      <c r="B1" s="2" t="s">
        <v>4</v>
      </c>
      <c r="C1" s="10" t="s">
        <v>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2" t="s">
        <v>2</v>
      </c>
      <c r="K1" s="6"/>
      <c r="L1" s="1" t="s">
        <v>1</v>
      </c>
      <c r="N1" s="1" t="s">
        <v>0</v>
      </c>
      <c r="O1" s="2" t="s">
        <v>4</v>
      </c>
      <c r="P1" s="10" t="s">
        <v>3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2" t="s">
        <v>2</v>
      </c>
      <c r="W1" s="6"/>
      <c r="X1" s="1" t="s">
        <v>1</v>
      </c>
    </row>
    <row r="2" spans="1:24" ht="13.5">
      <c r="A2" s="3"/>
      <c r="B2" s="4"/>
      <c r="C2" s="3"/>
      <c r="D2" s="3"/>
      <c r="E2" s="3"/>
      <c r="F2" s="3"/>
      <c r="G2" s="3"/>
      <c r="H2" s="3"/>
      <c r="I2" s="3"/>
      <c r="J2" s="4"/>
      <c r="K2" s="4"/>
      <c r="L2" s="3"/>
      <c r="N2" s="3"/>
      <c r="O2" s="4"/>
      <c r="P2" s="3"/>
      <c r="Q2" s="3"/>
      <c r="R2" s="3"/>
      <c r="S2" s="3"/>
      <c r="T2" s="3"/>
      <c r="U2" s="3"/>
      <c r="V2" s="4"/>
      <c r="W2" s="4"/>
      <c r="X2" s="3"/>
    </row>
    <row r="3" spans="1:24" ht="13.5">
      <c r="A3" s="1">
        <v>1</v>
      </c>
      <c r="B3" s="11" t="s">
        <v>62</v>
      </c>
      <c r="C3" s="10">
        <v>22</v>
      </c>
      <c r="D3" s="7">
        <v>151</v>
      </c>
      <c r="E3" s="7">
        <v>200</v>
      </c>
      <c r="F3" s="7">
        <v>212</v>
      </c>
      <c r="G3" s="7">
        <v>246</v>
      </c>
      <c r="H3" s="7">
        <v>150</v>
      </c>
      <c r="I3" s="7">
        <v>170</v>
      </c>
      <c r="J3" s="2">
        <f aca="true" t="shared" si="0" ref="J3:J8">SUM(D3:I3)+(6*C3)</f>
        <v>1261</v>
      </c>
      <c r="K3" s="6"/>
      <c r="L3" s="5">
        <f aca="true" t="shared" si="1" ref="L3:L8">SUM(D3:I3)/6</f>
        <v>188.16666666666666</v>
      </c>
      <c r="N3" s="28">
        <v>1</v>
      </c>
      <c r="O3" s="11" t="s">
        <v>62</v>
      </c>
      <c r="P3" s="10">
        <v>22</v>
      </c>
      <c r="Q3" s="7">
        <v>175</v>
      </c>
      <c r="R3" s="7">
        <v>193</v>
      </c>
      <c r="S3" s="7">
        <v>154</v>
      </c>
      <c r="T3" s="7">
        <v>189</v>
      </c>
      <c r="U3" s="7">
        <v>174</v>
      </c>
      <c r="V3" s="2">
        <f>SUM(Q3:U3)+(5*P3)</f>
        <v>995</v>
      </c>
      <c r="W3" s="6"/>
      <c r="X3" s="5">
        <f>SUM(Q3:U3)/5</f>
        <v>177</v>
      </c>
    </row>
    <row r="4" spans="1:24" ht="13.5">
      <c r="A4" s="1">
        <v>2</v>
      </c>
      <c r="B4" s="24" t="s">
        <v>71</v>
      </c>
      <c r="C4" s="10">
        <v>21</v>
      </c>
      <c r="D4" s="7">
        <v>168</v>
      </c>
      <c r="E4" s="7">
        <v>225</v>
      </c>
      <c r="F4" s="7">
        <v>180</v>
      </c>
      <c r="G4" s="7">
        <v>160</v>
      </c>
      <c r="H4" s="7">
        <v>178</v>
      </c>
      <c r="I4" s="7">
        <v>215</v>
      </c>
      <c r="J4" s="2">
        <f t="shared" si="0"/>
        <v>1252</v>
      </c>
      <c r="K4" s="6"/>
      <c r="L4" s="5">
        <f t="shared" si="1"/>
        <v>187.66666666666666</v>
      </c>
      <c r="N4" s="28">
        <v>2</v>
      </c>
      <c r="O4" s="24" t="s">
        <v>69</v>
      </c>
      <c r="P4" s="10">
        <v>26</v>
      </c>
      <c r="Q4" s="7">
        <v>191</v>
      </c>
      <c r="R4" s="7">
        <v>164</v>
      </c>
      <c r="S4" s="7">
        <v>157</v>
      </c>
      <c r="T4" s="7">
        <v>147</v>
      </c>
      <c r="U4" s="7">
        <v>195</v>
      </c>
      <c r="V4" s="2">
        <f>SUM(Q4:U4)+(5*P4)</f>
        <v>984</v>
      </c>
      <c r="W4" s="6"/>
      <c r="X4" s="5">
        <f>SUM(Q4:U4)/5</f>
        <v>170.8</v>
      </c>
    </row>
    <row r="5" spans="1:24" ht="14.25" thickBot="1">
      <c r="A5" s="1">
        <v>3</v>
      </c>
      <c r="B5" s="11" t="s">
        <v>61</v>
      </c>
      <c r="C5" s="10">
        <v>22</v>
      </c>
      <c r="D5" s="7">
        <v>160</v>
      </c>
      <c r="E5" s="7">
        <v>192</v>
      </c>
      <c r="F5" s="7">
        <v>170</v>
      </c>
      <c r="G5" s="7">
        <v>194</v>
      </c>
      <c r="H5" s="7">
        <v>169</v>
      </c>
      <c r="I5" s="7">
        <v>164</v>
      </c>
      <c r="J5" s="2">
        <f t="shared" si="0"/>
        <v>1181</v>
      </c>
      <c r="K5" s="6"/>
      <c r="L5" s="5">
        <f t="shared" si="1"/>
        <v>174.83333333333334</v>
      </c>
      <c r="N5" s="36">
        <v>3</v>
      </c>
      <c r="O5" s="57" t="s">
        <v>61</v>
      </c>
      <c r="P5" s="38">
        <v>22</v>
      </c>
      <c r="Q5" s="39">
        <v>131</v>
      </c>
      <c r="R5" s="39">
        <v>135</v>
      </c>
      <c r="S5" s="39">
        <v>173</v>
      </c>
      <c r="T5" s="39">
        <v>137</v>
      </c>
      <c r="U5" s="39">
        <v>193</v>
      </c>
      <c r="V5" s="40">
        <f>SUM(Q5:U5)+(5*P5)</f>
        <v>879</v>
      </c>
      <c r="W5" s="6"/>
      <c r="X5" s="5">
        <f>SUM(Q5:U5)/5</f>
        <v>153.8</v>
      </c>
    </row>
    <row r="6" spans="1:24" ht="14.25" thickTop="1">
      <c r="A6" s="1">
        <v>4</v>
      </c>
      <c r="B6" s="24" t="s">
        <v>69</v>
      </c>
      <c r="C6" s="10">
        <v>26</v>
      </c>
      <c r="D6" s="7">
        <v>200</v>
      </c>
      <c r="E6" s="7">
        <v>131</v>
      </c>
      <c r="F6" s="7">
        <v>140</v>
      </c>
      <c r="G6" s="7">
        <v>188</v>
      </c>
      <c r="H6" s="7">
        <v>132</v>
      </c>
      <c r="I6" s="7">
        <v>134</v>
      </c>
      <c r="J6" s="2">
        <f t="shared" si="0"/>
        <v>1081</v>
      </c>
      <c r="K6" s="6"/>
      <c r="L6" s="5">
        <f t="shared" si="1"/>
        <v>154.16666666666666</v>
      </c>
      <c r="N6" s="44">
        <v>4</v>
      </c>
      <c r="O6" s="32" t="s">
        <v>71</v>
      </c>
      <c r="P6" s="33">
        <v>21</v>
      </c>
      <c r="Q6" s="34">
        <v>128</v>
      </c>
      <c r="R6" s="34">
        <v>147</v>
      </c>
      <c r="S6" s="34">
        <v>156</v>
      </c>
      <c r="T6" s="34">
        <v>167</v>
      </c>
      <c r="U6" s="34">
        <v>161</v>
      </c>
      <c r="V6" s="35">
        <f>SUM(Q6:U6)+(5*P6)</f>
        <v>864</v>
      </c>
      <c r="W6" s="6"/>
      <c r="X6" s="5">
        <f>SUM(Q6:U6)/5</f>
        <v>151.8</v>
      </c>
    </row>
    <row r="7" spans="1:24" ht="13.5">
      <c r="A7" s="1">
        <v>5</v>
      </c>
      <c r="B7" s="25" t="s">
        <v>34</v>
      </c>
      <c r="C7" s="10">
        <v>20</v>
      </c>
      <c r="D7" s="7">
        <v>129</v>
      </c>
      <c r="E7" s="7">
        <v>177</v>
      </c>
      <c r="F7" s="7">
        <v>147</v>
      </c>
      <c r="G7" s="7">
        <v>190</v>
      </c>
      <c r="H7" s="7">
        <v>147</v>
      </c>
      <c r="I7" s="7">
        <v>132</v>
      </c>
      <c r="J7" s="2">
        <f t="shared" si="0"/>
        <v>1042</v>
      </c>
      <c r="K7" s="6"/>
      <c r="L7" s="5">
        <f t="shared" si="1"/>
        <v>153.66666666666666</v>
      </c>
      <c r="N7" s="42">
        <v>5</v>
      </c>
      <c r="O7" s="11" t="s">
        <v>15</v>
      </c>
      <c r="P7" s="10">
        <v>20</v>
      </c>
      <c r="Q7" s="7">
        <v>176</v>
      </c>
      <c r="R7" s="7">
        <v>156</v>
      </c>
      <c r="S7" s="7">
        <v>163</v>
      </c>
      <c r="T7" s="7">
        <v>145</v>
      </c>
      <c r="U7" s="7">
        <v>107</v>
      </c>
      <c r="V7" s="2">
        <f>SUM(Q7:U7)+(5*P7)</f>
        <v>847</v>
      </c>
      <c r="W7" s="6"/>
      <c r="X7" s="5">
        <f>SUM(Q7:U7)/5</f>
        <v>149.4</v>
      </c>
    </row>
    <row r="8" spans="1:12" ht="13.5">
      <c r="A8" s="1">
        <v>6</v>
      </c>
      <c r="B8" s="11" t="s">
        <v>15</v>
      </c>
      <c r="C8" s="10">
        <v>20</v>
      </c>
      <c r="D8" s="7">
        <v>160</v>
      </c>
      <c r="E8" s="7">
        <v>118</v>
      </c>
      <c r="F8" s="7">
        <v>145</v>
      </c>
      <c r="G8" s="7">
        <v>184</v>
      </c>
      <c r="H8" s="7">
        <v>144</v>
      </c>
      <c r="I8" s="7">
        <v>102</v>
      </c>
      <c r="J8" s="2">
        <f t="shared" si="0"/>
        <v>973</v>
      </c>
      <c r="K8" s="6"/>
      <c r="L8" s="5">
        <f t="shared" si="1"/>
        <v>142.16666666666666</v>
      </c>
    </row>
  </sheetData>
  <sheetProtection/>
  <conditionalFormatting sqref="D3:I8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0" operator="greaterThan" stopIfTrue="1">
      <formula>199</formula>
    </cfRule>
  </conditionalFormatting>
  <conditionalFormatting sqref="D5:I8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0" operator="greaterThan" stopIfTrue="1">
      <formula>199</formula>
    </cfRule>
  </conditionalFormatting>
  <conditionalFormatting sqref="D6:I8">
    <cfRule type="cellIs" priority="10" dxfId="2" operator="greaterThan" stopIfTrue="1">
      <formula>199</formula>
    </cfRule>
    <cfRule type="cellIs" priority="11" dxfId="0" operator="greaterThan" stopIfTrue="1">
      <formula>199</formula>
    </cfRule>
    <cfRule type="cellIs" priority="12" dxfId="0" operator="greaterThan" stopIfTrue="1">
      <formula>199</formula>
    </cfRule>
  </conditionalFormatting>
  <conditionalFormatting sqref="D7:I8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D8:I8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0" operator="greaterThan" stopIfTrue="1">
      <formula>199</formula>
    </cfRule>
  </conditionalFormatting>
  <conditionalFormatting sqref="Q3:U14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0" operator="greaterThan" stopIfTrue="1">
      <formula>199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83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5.8515625" style="0" bestFit="1" customWidth="1"/>
    <col min="2" max="2" width="35.7109375" style="0" bestFit="1" customWidth="1"/>
    <col min="3" max="3" width="6.00390625" style="0" bestFit="1" customWidth="1"/>
    <col min="4" max="9" width="4.7109375" style="0" customWidth="1"/>
    <col min="10" max="10" width="6.28125" style="0" customWidth="1"/>
    <col min="11" max="11" width="2.140625" style="0" customWidth="1"/>
    <col min="12" max="12" width="7.8515625" style="0" customWidth="1"/>
    <col min="13" max="13" width="2.28125" style="0" customWidth="1"/>
    <col min="14" max="14" width="4.7109375" style="0" bestFit="1" customWidth="1"/>
    <col min="15" max="15" width="27.00390625" style="0" bestFit="1" customWidth="1"/>
    <col min="16" max="16" width="6.00390625" style="0" bestFit="1" customWidth="1"/>
    <col min="17" max="21" width="4.7109375" style="0" customWidth="1"/>
    <col min="23" max="23" width="2.7109375" style="0" customWidth="1"/>
  </cols>
  <sheetData>
    <row r="1" spans="1:24" ht="13.5">
      <c r="A1" s="1" t="s">
        <v>0</v>
      </c>
      <c r="B1" s="2" t="s">
        <v>4</v>
      </c>
      <c r="C1" s="10" t="s">
        <v>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2" t="s">
        <v>2</v>
      </c>
      <c r="K1" s="6"/>
      <c r="L1" s="1" t="s">
        <v>1</v>
      </c>
      <c r="N1" s="1" t="s">
        <v>0</v>
      </c>
      <c r="O1" s="2" t="s">
        <v>4</v>
      </c>
      <c r="P1" s="10" t="s">
        <v>3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2" t="s">
        <v>2</v>
      </c>
      <c r="W1" s="6"/>
      <c r="X1" s="1" t="s">
        <v>1</v>
      </c>
    </row>
    <row r="2" spans="1:24" ht="9" customHeight="1">
      <c r="A2" s="3"/>
      <c r="B2" s="4"/>
      <c r="C2" s="3"/>
      <c r="D2" s="3"/>
      <c r="E2" s="3"/>
      <c r="F2" s="3"/>
      <c r="G2" s="3"/>
      <c r="H2" s="3"/>
      <c r="I2" s="3"/>
      <c r="J2" s="4"/>
      <c r="K2" s="4"/>
      <c r="L2" s="3"/>
      <c r="N2" s="3"/>
      <c r="O2" s="4"/>
      <c r="P2" s="3"/>
      <c r="Q2" s="3"/>
      <c r="R2" s="3"/>
      <c r="S2" s="3"/>
      <c r="T2" s="3"/>
      <c r="U2" s="3"/>
      <c r="V2" s="4"/>
      <c r="W2" s="4"/>
      <c r="X2" s="3"/>
    </row>
    <row r="3" spans="1:24" ht="13.5">
      <c r="A3" s="42">
        <v>1</v>
      </c>
      <c r="B3" s="29" t="s">
        <v>25</v>
      </c>
      <c r="C3" s="10">
        <v>8</v>
      </c>
      <c r="D3" s="7">
        <v>225</v>
      </c>
      <c r="E3" s="7">
        <v>267</v>
      </c>
      <c r="F3" s="7">
        <v>255</v>
      </c>
      <c r="G3" s="7">
        <v>221</v>
      </c>
      <c r="H3" s="7">
        <v>180</v>
      </c>
      <c r="I3" s="7">
        <v>197</v>
      </c>
      <c r="J3" s="2">
        <f aca="true" t="shared" si="0" ref="J3:J34">SUM(D3:I3)+(6*C3)</f>
        <v>1393</v>
      </c>
      <c r="K3" s="6"/>
      <c r="L3" s="9">
        <f aca="true" t="shared" si="1" ref="L3:L32">SUM(D3:I3)/6</f>
        <v>224.16666666666666</v>
      </c>
      <c r="N3" s="42">
        <v>1</v>
      </c>
      <c r="O3" s="24" t="s">
        <v>21</v>
      </c>
      <c r="P3" s="10">
        <v>12</v>
      </c>
      <c r="Q3" s="7">
        <v>220</v>
      </c>
      <c r="R3" s="7">
        <v>246</v>
      </c>
      <c r="S3" s="7">
        <v>202</v>
      </c>
      <c r="T3" s="7">
        <v>228</v>
      </c>
      <c r="U3" s="7">
        <v>180</v>
      </c>
      <c r="V3" s="2">
        <f aca="true" t="shared" si="2" ref="V3:V18">SUM(Q3:U3)+(5*P3)</f>
        <v>1136</v>
      </c>
      <c r="W3" s="6"/>
      <c r="X3" s="9">
        <f aca="true" t="shared" si="3" ref="X3:X18">SUM(Q3:U3)/5</f>
        <v>215.2</v>
      </c>
    </row>
    <row r="4" spans="1:24" ht="13.5">
      <c r="A4" s="42">
        <v>2</v>
      </c>
      <c r="B4" s="29" t="s">
        <v>9</v>
      </c>
      <c r="C4" s="10">
        <v>17</v>
      </c>
      <c r="D4" s="7">
        <v>176</v>
      </c>
      <c r="E4" s="7">
        <v>237</v>
      </c>
      <c r="F4" s="7">
        <v>193</v>
      </c>
      <c r="G4" s="7">
        <v>231</v>
      </c>
      <c r="H4" s="7">
        <v>216</v>
      </c>
      <c r="I4" s="7">
        <v>184</v>
      </c>
      <c r="J4" s="2">
        <f t="shared" si="0"/>
        <v>1339</v>
      </c>
      <c r="K4" s="6"/>
      <c r="L4" s="9">
        <f t="shared" si="1"/>
        <v>206.16666666666666</v>
      </c>
      <c r="N4" s="42">
        <v>2</v>
      </c>
      <c r="O4" s="24" t="s">
        <v>25</v>
      </c>
      <c r="P4" s="10">
        <v>8</v>
      </c>
      <c r="Q4" s="7">
        <v>174</v>
      </c>
      <c r="R4" s="7">
        <v>228</v>
      </c>
      <c r="S4" s="7">
        <v>176</v>
      </c>
      <c r="T4" s="7">
        <v>222</v>
      </c>
      <c r="U4" s="7">
        <v>237</v>
      </c>
      <c r="V4" s="2">
        <f t="shared" si="2"/>
        <v>1077</v>
      </c>
      <c r="W4" s="6"/>
      <c r="X4" s="9">
        <f t="shared" si="3"/>
        <v>207.4</v>
      </c>
    </row>
    <row r="5" spans="1:24" ht="13.5">
      <c r="A5" s="42">
        <v>3</v>
      </c>
      <c r="B5" s="29" t="s">
        <v>21</v>
      </c>
      <c r="C5" s="10">
        <v>12</v>
      </c>
      <c r="D5" s="7">
        <v>170</v>
      </c>
      <c r="E5" s="7">
        <v>225</v>
      </c>
      <c r="F5" s="7">
        <v>279</v>
      </c>
      <c r="G5" s="7">
        <v>225</v>
      </c>
      <c r="H5" s="7">
        <v>172</v>
      </c>
      <c r="I5" s="7">
        <v>190</v>
      </c>
      <c r="J5" s="2">
        <f t="shared" si="0"/>
        <v>1333</v>
      </c>
      <c r="K5" s="6"/>
      <c r="L5" s="9">
        <f t="shared" si="1"/>
        <v>210.16666666666666</v>
      </c>
      <c r="N5" s="42">
        <v>3</v>
      </c>
      <c r="O5" s="24" t="s">
        <v>64</v>
      </c>
      <c r="P5" s="10">
        <v>13</v>
      </c>
      <c r="Q5" s="7">
        <v>212</v>
      </c>
      <c r="R5" s="7">
        <v>185</v>
      </c>
      <c r="S5" s="7">
        <v>213</v>
      </c>
      <c r="T5" s="7">
        <v>173</v>
      </c>
      <c r="U5" s="7">
        <v>225</v>
      </c>
      <c r="V5" s="2">
        <f t="shared" si="2"/>
        <v>1073</v>
      </c>
      <c r="W5" s="6"/>
      <c r="X5" s="9">
        <f t="shared" si="3"/>
        <v>201.6</v>
      </c>
    </row>
    <row r="6" spans="1:24" ht="13.5">
      <c r="A6" s="42">
        <v>4</v>
      </c>
      <c r="B6" s="29" t="s">
        <v>36</v>
      </c>
      <c r="C6" s="10">
        <v>3</v>
      </c>
      <c r="D6" s="7">
        <v>188</v>
      </c>
      <c r="E6" s="7">
        <v>190</v>
      </c>
      <c r="F6" s="7">
        <v>186</v>
      </c>
      <c r="G6" s="7">
        <v>186</v>
      </c>
      <c r="H6" s="7">
        <v>266</v>
      </c>
      <c r="I6" s="7">
        <v>256</v>
      </c>
      <c r="J6" s="2">
        <f t="shared" si="0"/>
        <v>1290</v>
      </c>
      <c r="K6" s="6"/>
      <c r="L6" s="9">
        <f t="shared" si="1"/>
        <v>212</v>
      </c>
      <c r="N6" s="42">
        <v>4</v>
      </c>
      <c r="O6" s="24" t="s">
        <v>79</v>
      </c>
      <c r="P6" s="10">
        <v>4</v>
      </c>
      <c r="Q6" s="7">
        <v>194</v>
      </c>
      <c r="R6" s="7">
        <v>214</v>
      </c>
      <c r="S6" s="7">
        <v>194</v>
      </c>
      <c r="T6" s="7">
        <v>197</v>
      </c>
      <c r="U6" s="7">
        <v>206</v>
      </c>
      <c r="V6" s="2">
        <f t="shared" si="2"/>
        <v>1025</v>
      </c>
      <c r="W6" s="6"/>
      <c r="X6" s="9">
        <f t="shared" si="3"/>
        <v>201</v>
      </c>
    </row>
    <row r="7" spans="1:24" ht="13.5">
      <c r="A7" s="42">
        <v>5</v>
      </c>
      <c r="B7" s="29" t="s">
        <v>39</v>
      </c>
      <c r="C7" s="10">
        <v>16</v>
      </c>
      <c r="D7" s="7">
        <v>179</v>
      </c>
      <c r="E7" s="7">
        <v>214</v>
      </c>
      <c r="F7" s="7">
        <v>176</v>
      </c>
      <c r="G7" s="7">
        <v>169</v>
      </c>
      <c r="H7" s="7">
        <v>216</v>
      </c>
      <c r="I7" s="7">
        <v>220</v>
      </c>
      <c r="J7" s="2">
        <f t="shared" si="0"/>
        <v>1270</v>
      </c>
      <c r="K7" s="6"/>
      <c r="L7" s="5">
        <f t="shared" si="1"/>
        <v>195.66666666666666</v>
      </c>
      <c r="N7" s="42">
        <v>5</v>
      </c>
      <c r="O7" s="24" t="s">
        <v>71</v>
      </c>
      <c r="P7" s="10">
        <v>21</v>
      </c>
      <c r="Q7" s="7">
        <v>190</v>
      </c>
      <c r="R7" s="7">
        <v>193</v>
      </c>
      <c r="S7" s="7">
        <v>169</v>
      </c>
      <c r="T7" s="7">
        <v>189</v>
      </c>
      <c r="U7" s="7">
        <v>174</v>
      </c>
      <c r="V7" s="2">
        <f t="shared" si="2"/>
        <v>1020</v>
      </c>
      <c r="W7" s="6"/>
      <c r="X7" s="5">
        <f t="shared" si="3"/>
        <v>183</v>
      </c>
    </row>
    <row r="8" spans="1:24" ht="13.5">
      <c r="A8" s="42">
        <v>6</v>
      </c>
      <c r="B8" s="29" t="s">
        <v>28</v>
      </c>
      <c r="C8" s="10">
        <v>7</v>
      </c>
      <c r="D8" s="7">
        <v>202</v>
      </c>
      <c r="E8" s="7">
        <v>258</v>
      </c>
      <c r="F8" s="7">
        <v>204</v>
      </c>
      <c r="G8" s="7">
        <v>214</v>
      </c>
      <c r="H8" s="7">
        <v>204</v>
      </c>
      <c r="I8" s="7">
        <v>144</v>
      </c>
      <c r="J8" s="2">
        <f t="shared" si="0"/>
        <v>1268</v>
      </c>
      <c r="K8" s="6"/>
      <c r="L8" s="9">
        <f t="shared" si="1"/>
        <v>204.33333333333334</v>
      </c>
      <c r="N8" s="42">
        <v>6</v>
      </c>
      <c r="O8" s="24" t="s">
        <v>46</v>
      </c>
      <c r="P8" s="10">
        <v>14</v>
      </c>
      <c r="Q8" s="7">
        <v>181</v>
      </c>
      <c r="R8" s="7">
        <v>240</v>
      </c>
      <c r="S8" s="7">
        <v>185</v>
      </c>
      <c r="T8" s="7">
        <v>176</v>
      </c>
      <c r="U8" s="7">
        <v>163</v>
      </c>
      <c r="V8" s="2">
        <f t="shared" si="2"/>
        <v>1015</v>
      </c>
      <c r="W8" s="6"/>
      <c r="X8" s="5">
        <f t="shared" si="3"/>
        <v>189</v>
      </c>
    </row>
    <row r="9" spans="1:24" ht="13.5">
      <c r="A9" s="42">
        <v>7</v>
      </c>
      <c r="B9" s="29" t="s">
        <v>62</v>
      </c>
      <c r="C9" s="10">
        <v>22</v>
      </c>
      <c r="D9" s="7">
        <v>151</v>
      </c>
      <c r="E9" s="7">
        <v>200</v>
      </c>
      <c r="F9" s="7">
        <v>212</v>
      </c>
      <c r="G9" s="7">
        <v>246</v>
      </c>
      <c r="H9" s="7">
        <v>150</v>
      </c>
      <c r="I9" s="7">
        <v>170</v>
      </c>
      <c r="J9" s="2">
        <f t="shared" si="0"/>
        <v>1261</v>
      </c>
      <c r="K9" s="6"/>
      <c r="L9" s="5">
        <f t="shared" si="1"/>
        <v>188.16666666666666</v>
      </c>
      <c r="N9" s="42">
        <v>7</v>
      </c>
      <c r="O9" s="24" t="s">
        <v>18</v>
      </c>
      <c r="P9" s="10">
        <v>3</v>
      </c>
      <c r="Q9" s="7">
        <v>193</v>
      </c>
      <c r="R9" s="7">
        <v>215</v>
      </c>
      <c r="S9" s="7">
        <v>192</v>
      </c>
      <c r="T9" s="7">
        <v>159</v>
      </c>
      <c r="U9" s="7">
        <v>220</v>
      </c>
      <c r="V9" s="2">
        <f t="shared" si="2"/>
        <v>994</v>
      </c>
      <c r="W9" s="6"/>
      <c r="X9" s="5">
        <f t="shared" si="3"/>
        <v>195.8</v>
      </c>
    </row>
    <row r="10" spans="1:24" ht="13.5">
      <c r="A10" s="42">
        <v>8</v>
      </c>
      <c r="B10" s="29" t="s">
        <v>79</v>
      </c>
      <c r="C10" s="10">
        <v>4</v>
      </c>
      <c r="D10" s="7">
        <v>176</v>
      </c>
      <c r="E10" s="7">
        <v>181</v>
      </c>
      <c r="F10" s="7">
        <v>224</v>
      </c>
      <c r="G10" s="7">
        <v>222</v>
      </c>
      <c r="H10" s="7">
        <v>238</v>
      </c>
      <c r="I10" s="7">
        <v>192</v>
      </c>
      <c r="J10" s="2">
        <f t="shared" si="0"/>
        <v>1257</v>
      </c>
      <c r="K10" s="6"/>
      <c r="L10" s="5">
        <f t="shared" si="1"/>
        <v>205.5</v>
      </c>
      <c r="N10" s="45">
        <v>8</v>
      </c>
      <c r="O10" s="59" t="s">
        <v>32</v>
      </c>
      <c r="P10" s="46">
        <v>19</v>
      </c>
      <c r="Q10" s="47">
        <v>166</v>
      </c>
      <c r="R10" s="47">
        <v>191</v>
      </c>
      <c r="S10" s="47">
        <v>191</v>
      </c>
      <c r="T10" s="47">
        <v>161</v>
      </c>
      <c r="U10" s="47">
        <v>184</v>
      </c>
      <c r="V10" s="48">
        <f t="shared" si="2"/>
        <v>988</v>
      </c>
      <c r="W10" s="6"/>
      <c r="X10" s="5">
        <f t="shared" si="3"/>
        <v>178.6</v>
      </c>
    </row>
    <row r="11" spans="1:24" ht="14.25" thickBot="1">
      <c r="A11" s="42">
        <v>9</v>
      </c>
      <c r="B11" s="25" t="s">
        <v>7</v>
      </c>
      <c r="C11" s="10">
        <v>7</v>
      </c>
      <c r="D11" s="7">
        <v>185</v>
      </c>
      <c r="E11" s="7">
        <v>177</v>
      </c>
      <c r="F11" s="7">
        <v>214</v>
      </c>
      <c r="G11" s="7">
        <v>177</v>
      </c>
      <c r="H11" s="7">
        <v>266</v>
      </c>
      <c r="I11" s="7">
        <v>193</v>
      </c>
      <c r="J11" s="2">
        <f t="shared" si="0"/>
        <v>1254</v>
      </c>
      <c r="K11" s="6"/>
      <c r="L11" s="5">
        <f t="shared" si="1"/>
        <v>202</v>
      </c>
      <c r="N11" s="43">
        <v>9</v>
      </c>
      <c r="O11" s="41" t="s">
        <v>9</v>
      </c>
      <c r="P11" s="38">
        <v>17</v>
      </c>
      <c r="Q11" s="39">
        <v>203</v>
      </c>
      <c r="R11" s="39">
        <v>159</v>
      </c>
      <c r="S11" s="39">
        <v>135</v>
      </c>
      <c r="T11" s="39">
        <v>185</v>
      </c>
      <c r="U11" s="39">
        <v>204</v>
      </c>
      <c r="V11" s="40">
        <f t="shared" si="2"/>
        <v>971</v>
      </c>
      <c r="W11" s="6"/>
      <c r="X11" s="5">
        <f t="shared" si="3"/>
        <v>177.2</v>
      </c>
    </row>
    <row r="12" spans="1:24" ht="14.25" thickTop="1">
      <c r="A12" s="42">
        <v>10</v>
      </c>
      <c r="B12" s="29" t="s">
        <v>71</v>
      </c>
      <c r="C12" s="10">
        <v>21</v>
      </c>
      <c r="D12" s="7">
        <v>168</v>
      </c>
      <c r="E12" s="7">
        <v>225</v>
      </c>
      <c r="F12" s="7">
        <v>180</v>
      </c>
      <c r="G12" s="7">
        <v>160</v>
      </c>
      <c r="H12" s="7">
        <v>178</v>
      </c>
      <c r="I12" s="7">
        <v>215</v>
      </c>
      <c r="J12" s="2">
        <f t="shared" si="0"/>
        <v>1252</v>
      </c>
      <c r="K12" s="6"/>
      <c r="L12" s="5">
        <f t="shared" si="1"/>
        <v>187.66666666666666</v>
      </c>
      <c r="N12" s="44">
        <v>10</v>
      </c>
      <c r="O12" s="32" t="s">
        <v>62</v>
      </c>
      <c r="P12" s="33">
        <v>22</v>
      </c>
      <c r="Q12" s="34">
        <v>147</v>
      </c>
      <c r="R12" s="34">
        <v>168</v>
      </c>
      <c r="S12" s="34">
        <v>183</v>
      </c>
      <c r="T12" s="34">
        <v>180</v>
      </c>
      <c r="U12" s="34">
        <v>170</v>
      </c>
      <c r="V12" s="35">
        <f t="shared" si="2"/>
        <v>958</v>
      </c>
      <c r="W12" s="6"/>
      <c r="X12" s="5">
        <f t="shared" si="3"/>
        <v>169.6</v>
      </c>
    </row>
    <row r="13" spans="1:24" ht="13.5">
      <c r="A13" s="42">
        <v>11</v>
      </c>
      <c r="B13" s="30" t="s">
        <v>57</v>
      </c>
      <c r="C13" s="10">
        <v>1</v>
      </c>
      <c r="D13" s="7">
        <v>221</v>
      </c>
      <c r="E13" s="7">
        <v>204</v>
      </c>
      <c r="F13" s="7">
        <v>181</v>
      </c>
      <c r="G13" s="7">
        <v>187</v>
      </c>
      <c r="H13" s="7">
        <v>191</v>
      </c>
      <c r="I13" s="7">
        <v>257</v>
      </c>
      <c r="J13" s="2">
        <f t="shared" si="0"/>
        <v>1247</v>
      </c>
      <c r="K13" s="6"/>
      <c r="L13" s="5">
        <f t="shared" si="1"/>
        <v>206.83333333333334</v>
      </c>
      <c r="N13" s="42">
        <v>11</v>
      </c>
      <c r="O13" s="24" t="s">
        <v>39</v>
      </c>
      <c r="P13" s="10">
        <v>16</v>
      </c>
      <c r="Q13" s="7">
        <v>145</v>
      </c>
      <c r="R13" s="7">
        <v>189</v>
      </c>
      <c r="S13" s="7">
        <v>175</v>
      </c>
      <c r="T13" s="7">
        <v>190</v>
      </c>
      <c r="U13" s="7">
        <v>169</v>
      </c>
      <c r="V13" s="2">
        <f t="shared" si="2"/>
        <v>948</v>
      </c>
      <c r="W13" s="6"/>
      <c r="X13" s="5">
        <f t="shared" si="3"/>
        <v>173.6</v>
      </c>
    </row>
    <row r="14" spans="1:24" ht="13.5">
      <c r="A14" s="42">
        <v>12</v>
      </c>
      <c r="B14" s="29" t="s">
        <v>64</v>
      </c>
      <c r="C14" s="10">
        <v>13</v>
      </c>
      <c r="D14" s="7">
        <v>200</v>
      </c>
      <c r="E14" s="7">
        <v>161</v>
      </c>
      <c r="F14" s="7">
        <v>184</v>
      </c>
      <c r="G14" s="7">
        <v>217</v>
      </c>
      <c r="H14" s="7">
        <v>228</v>
      </c>
      <c r="I14" s="7">
        <v>174</v>
      </c>
      <c r="J14" s="2">
        <f t="shared" si="0"/>
        <v>1242</v>
      </c>
      <c r="K14" s="6"/>
      <c r="L14" s="5">
        <f t="shared" si="1"/>
        <v>194</v>
      </c>
      <c r="N14" s="42">
        <v>12</v>
      </c>
      <c r="O14" s="24" t="s">
        <v>68</v>
      </c>
      <c r="P14" s="10">
        <v>6</v>
      </c>
      <c r="Q14" s="7">
        <v>209</v>
      </c>
      <c r="R14" s="7">
        <v>180</v>
      </c>
      <c r="S14" s="7">
        <v>150</v>
      </c>
      <c r="T14" s="7">
        <v>159</v>
      </c>
      <c r="U14" s="7">
        <v>213</v>
      </c>
      <c r="V14" s="2">
        <f t="shared" si="2"/>
        <v>941</v>
      </c>
      <c r="W14" s="6"/>
      <c r="X14" s="5">
        <f t="shared" si="3"/>
        <v>182.2</v>
      </c>
    </row>
    <row r="15" spans="1:24" ht="13.5">
      <c r="A15" s="42">
        <v>13</v>
      </c>
      <c r="B15" s="29" t="s">
        <v>32</v>
      </c>
      <c r="C15" s="10">
        <v>19</v>
      </c>
      <c r="D15" s="7">
        <v>150</v>
      </c>
      <c r="E15" s="7">
        <v>172</v>
      </c>
      <c r="F15" s="7">
        <v>197</v>
      </c>
      <c r="G15" s="7">
        <v>223</v>
      </c>
      <c r="H15" s="7">
        <v>189</v>
      </c>
      <c r="I15" s="7">
        <v>195</v>
      </c>
      <c r="J15" s="2">
        <f t="shared" si="0"/>
        <v>1240</v>
      </c>
      <c r="K15" s="6"/>
      <c r="L15" s="5">
        <f t="shared" si="1"/>
        <v>187.66666666666666</v>
      </c>
      <c r="N15" s="42">
        <v>13</v>
      </c>
      <c r="O15" s="24" t="s">
        <v>28</v>
      </c>
      <c r="P15" s="10">
        <v>7</v>
      </c>
      <c r="Q15" s="7">
        <v>241</v>
      </c>
      <c r="R15" s="7">
        <v>170</v>
      </c>
      <c r="S15" s="7">
        <v>170</v>
      </c>
      <c r="T15" s="7">
        <v>158</v>
      </c>
      <c r="U15" s="7">
        <v>165</v>
      </c>
      <c r="V15" s="2">
        <f t="shared" si="2"/>
        <v>939</v>
      </c>
      <c r="W15" s="6"/>
      <c r="X15" s="5">
        <f t="shared" si="3"/>
        <v>180.8</v>
      </c>
    </row>
    <row r="16" spans="1:24" ht="13.5">
      <c r="A16" s="42">
        <v>14</v>
      </c>
      <c r="B16" s="29" t="s">
        <v>23</v>
      </c>
      <c r="C16" s="10">
        <v>15</v>
      </c>
      <c r="D16" s="7">
        <v>211</v>
      </c>
      <c r="E16" s="7">
        <v>182</v>
      </c>
      <c r="F16" s="7">
        <v>173</v>
      </c>
      <c r="G16" s="7">
        <v>209</v>
      </c>
      <c r="H16" s="7">
        <v>154</v>
      </c>
      <c r="I16" s="7">
        <v>219</v>
      </c>
      <c r="J16" s="2">
        <f t="shared" si="0"/>
        <v>1238</v>
      </c>
      <c r="K16" s="6"/>
      <c r="L16" s="5">
        <f t="shared" si="1"/>
        <v>191.33333333333334</v>
      </c>
      <c r="N16" s="42">
        <v>14</v>
      </c>
      <c r="O16" s="24" t="s">
        <v>36</v>
      </c>
      <c r="P16" s="10">
        <v>3</v>
      </c>
      <c r="Q16" s="7">
        <v>183</v>
      </c>
      <c r="R16" s="7">
        <v>215</v>
      </c>
      <c r="S16" s="7">
        <v>150</v>
      </c>
      <c r="T16" s="7">
        <v>140</v>
      </c>
      <c r="U16" s="7">
        <v>214</v>
      </c>
      <c r="V16" s="2">
        <f t="shared" si="2"/>
        <v>917</v>
      </c>
      <c r="W16" s="6"/>
      <c r="X16" s="5">
        <f t="shared" si="3"/>
        <v>180.4</v>
      </c>
    </row>
    <row r="17" spans="1:24" ht="13.5">
      <c r="A17" s="42">
        <v>15</v>
      </c>
      <c r="B17" s="29" t="s">
        <v>18</v>
      </c>
      <c r="C17" s="10">
        <v>3</v>
      </c>
      <c r="D17" s="7">
        <v>201</v>
      </c>
      <c r="E17" s="7">
        <v>198</v>
      </c>
      <c r="F17" s="7">
        <v>224</v>
      </c>
      <c r="G17" s="7">
        <v>194</v>
      </c>
      <c r="H17" s="7">
        <v>201</v>
      </c>
      <c r="I17" s="7">
        <v>181</v>
      </c>
      <c r="J17" s="2">
        <f t="shared" si="0"/>
        <v>1217</v>
      </c>
      <c r="K17" s="6"/>
      <c r="L17" s="5">
        <f t="shared" si="1"/>
        <v>199.83333333333334</v>
      </c>
      <c r="N17" s="42">
        <v>15</v>
      </c>
      <c r="O17" s="27" t="s">
        <v>57</v>
      </c>
      <c r="P17" s="10">
        <v>1</v>
      </c>
      <c r="Q17" s="7">
        <v>179</v>
      </c>
      <c r="R17" s="7">
        <v>191</v>
      </c>
      <c r="S17" s="7">
        <v>144</v>
      </c>
      <c r="T17" s="7">
        <v>173</v>
      </c>
      <c r="U17" s="7">
        <v>181</v>
      </c>
      <c r="V17" s="2">
        <f t="shared" si="2"/>
        <v>873</v>
      </c>
      <c r="W17" s="6"/>
      <c r="X17" s="5">
        <f t="shared" si="3"/>
        <v>173.6</v>
      </c>
    </row>
    <row r="18" spans="1:24" ht="13.5">
      <c r="A18" s="42">
        <v>16</v>
      </c>
      <c r="B18" s="29" t="s">
        <v>68</v>
      </c>
      <c r="C18" s="10">
        <v>6</v>
      </c>
      <c r="D18" s="7">
        <v>215</v>
      </c>
      <c r="E18" s="7">
        <v>156</v>
      </c>
      <c r="F18" s="7">
        <v>218</v>
      </c>
      <c r="G18" s="7">
        <v>225</v>
      </c>
      <c r="H18" s="7">
        <v>198</v>
      </c>
      <c r="I18" s="7">
        <v>160</v>
      </c>
      <c r="J18" s="2">
        <f t="shared" si="0"/>
        <v>1208</v>
      </c>
      <c r="K18" s="6"/>
      <c r="L18" s="5">
        <f t="shared" si="1"/>
        <v>195.33333333333334</v>
      </c>
      <c r="N18" s="42">
        <v>16</v>
      </c>
      <c r="O18" s="24" t="s">
        <v>23</v>
      </c>
      <c r="P18" s="10">
        <v>15</v>
      </c>
      <c r="Q18" s="7">
        <v>144</v>
      </c>
      <c r="R18" s="7">
        <v>181</v>
      </c>
      <c r="S18" s="7">
        <v>187</v>
      </c>
      <c r="T18" s="7">
        <v>149</v>
      </c>
      <c r="U18" s="7">
        <v>117</v>
      </c>
      <c r="V18" s="2">
        <f t="shared" si="2"/>
        <v>853</v>
      </c>
      <c r="W18" s="6"/>
      <c r="X18" s="5">
        <f t="shared" si="3"/>
        <v>155.6</v>
      </c>
    </row>
    <row r="19" spans="1:12" ht="15" customHeight="1">
      <c r="A19" s="42">
        <v>17</v>
      </c>
      <c r="B19" s="24" t="s">
        <v>27</v>
      </c>
      <c r="C19" s="10">
        <v>4</v>
      </c>
      <c r="D19" s="7">
        <v>189</v>
      </c>
      <c r="E19" s="7">
        <v>189</v>
      </c>
      <c r="F19" s="7">
        <v>157</v>
      </c>
      <c r="G19" s="7">
        <v>168</v>
      </c>
      <c r="H19" s="7">
        <v>230</v>
      </c>
      <c r="I19" s="7">
        <v>225</v>
      </c>
      <c r="J19" s="2">
        <f t="shared" si="0"/>
        <v>1182</v>
      </c>
      <c r="K19" s="6"/>
      <c r="L19" s="5">
        <f t="shared" si="1"/>
        <v>193</v>
      </c>
    </row>
    <row r="20" spans="1:12" ht="15" customHeight="1">
      <c r="A20" s="42">
        <v>18</v>
      </c>
      <c r="B20" s="24" t="s">
        <v>50</v>
      </c>
      <c r="C20" s="10">
        <v>6</v>
      </c>
      <c r="D20" s="7">
        <v>168</v>
      </c>
      <c r="E20" s="7">
        <v>248</v>
      </c>
      <c r="F20" s="7">
        <v>215</v>
      </c>
      <c r="G20" s="7">
        <v>182</v>
      </c>
      <c r="H20" s="7">
        <v>171</v>
      </c>
      <c r="I20" s="7">
        <v>162</v>
      </c>
      <c r="J20" s="2">
        <f t="shared" si="0"/>
        <v>1182</v>
      </c>
      <c r="K20" s="6"/>
      <c r="L20" s="5">
        <f t="shared" si="1"/>
        <v>191</v>
      </c>
    </row>
    <row r="21" spans="1:12" ht="15" customHeight="1">
      <c r="A21" s="42">
        <v>19</v>
      </c>
      <c r="B21" s="24" t="s">
        <v>61</v>
      </c>
      <c r="C21" s="10">
        <v>22</v>
      </c>
      <c r="D21" s="7">
        <v>160</v>
      </c>
      <c r="E21" s="7">
        <v>192</v>
      </c>
      <c r="F21" s="7">
        <v>170</v>
      </c>
      <c r="G21" s="7">
        <v>194</v>
      </c>
      <c r="H21" s="7">
        <v>169</v>
      </c>
      <c r="I21" s="7">
        <v>164</v>
      </c>
      <c r="J21" s="2">
        <f t="shared" si="0"/>
        <v>1181</v>
      </c>
      <c r="K21" s="6"/>
      <c r="L21" s="5">
        <f t="shared" si="1"/>
        <v>174.83333333333334</v>
      </c>
    </row>
    <row r="22" spans="1:12" ht="15" customHeight="1">
      <c r="A22" s="1">
        <v>20</v>
      </c>
      <c r="B22" s="24" t="s">
        <v>76</v>
      </c>
      <c r="C22" s="10">
        <v>6</v>
      </c>
      <c r="D22" s="7">
        <v>233</v>
      </c>
      <c r="E22" s="7">
        <v>174</v>
      </c>
      <c r="F22" s="7">
        <v>203</v>
      </c>
      <c r="G22" s="7">
        <v>182</v>
      </c>
      <c r="H22" s="7">
        <v>190</v>
      </c>
      <c r="I22" s="7">
        <v>159</v>
      </c>
      <c r="J22" s="2">
        <f t="shared" si="0"/>
        <v>1177</v>
      </c>
      <c r="K22" s="6"/>
      <c r="L22" s="5">
        <f t="shared" si="1"/>
        <v>190.16666666666666</v>
      </c>
    </row>
    <row r="23" spans="1:12" ht="13.5">
      <c r="A23" s="1">
        <v>21</v>
      </c>
      <c r="B23" s="29" t="s">
        <v>46</v>
      </c>
      <c r="C23" s="10">
        <v>14</v>
      </c>
      <c r="D23" s="7">
        <v>173</v>
      </c>
      <c r="E23" s="7">
        <v>176</v>
      </c>
      <c r="F23" s="7">
        <v>175</v>
      </c>
      <c r="G23" s="7">
        <v>155</v>
      </c>
      <c r="H23" s="7">
        <v>230</v>
      </c>
      <c r="I23" s="7">
        <v>184</v>
      </c>
      <c r="J23" s="2">
        <f t="shared" si="0"/>
        <v>1177</v>
      </c>
      <c r="K23" s="6"/>
      <c r="L23" s="5">
        <f t="shared" si="1"/>
        <v>182.16666666666666</v>
      </c>
    </row>
    <row r="24" spans="1:12" ht="13.5">
      <c r="A24" s="1">
        <v>22</v>
      </c>
      <c r="B24" s="11" t="s">
        <v>60</v>
      </c>
      <c r="C24" s="10">
        <v>9</v>
      </c>
      <c r="D24" s="7">
        <v>184</v>
      </c>
      <c r="E24" s="7">
        <v>190</v>
      </c>
      <c r="F24" s="7">
        <v>188</v>
      </c>
      <c r="G24" s="7">
        <v>162</v>
      </c>
      <c r="H24" s="7">
        <v>212</v>
      </c>
      <c r="I24" s="7">
        <v>181</v>
      </c>
      <c r="J24" s="2">
        <f t="shared" si="0"/>
        <v>1171</v>
      </c>
      <c r="K24" s="6"/>
      <c r="L24" s="5">
        <f t="shared" si="1"/>
        <v>186.16666666666666</v>
      </c>
    </row>
    <row r="25" spans="1:12" ht="13.5">
      <c r="A25" s="1">
        <v>23</v>
      </c>
      <c r="B25" s="24" t="s">
        <v>30</v>
      </c>
      <c r="C25" s="10">
        <v>5</v>
      </c>
      <c r="D25" s="7">
        <v>179</v>
      </c>
      <c r="E25" s="7">
        <v>233</v>
      </c>
      <c r="F25" s="7">
        <v>146</v>
      </c>
      <c r="G25" s="7">
        <v>193</v>
      </c>
      <c r="H25" s="7">
        <v>185</v>
      </c>
      <c r="I25" s="7">
        <v>197</v>
      </c>
      <c r="J25" s="2">
        <f t="shared" si="0"/>
        <v>1163</v>
      </c>
      <c r="K25" s="6"/>
      <c r="L25" s="5">
        <f t="shared" si="1"/>
        <v>188.83333333333334</v>
      </c>
    </row>
    <row r="26" spans="1:12" ht="13.5">
      <c r="A26" s="1">
        <v>24</v>
      </c>
      <c r="B26" s="24" t="s">
        <v>77</v>
      </c>
      <c r="C26" s="10">
        <v>15</v>
      </c>
      <c r="D26" s="7">
        <v>172</v>
      </c>
      <c r="E26" s="7">
        <v>198</v>
      </c>
      <c r="F26" s="7">
        <v>203</v>
      </c>
      <c r="G26" s="7">
        <v>162</v>
      </c>
      <c r="H26" s="7">
        <v>184</v>
      </c>
      <c r="I26" s="7">
        <v>153</v>
      </c>
      <c r="J26" s="2">
        <f t="shared" si="0"/>
        <v>1162</v>
      </c>
      <c r="K26" s="6"/>
      <c r="L26" s="5">
        <f t="shared" si="1"/>
        <v>178.66666666666666</v>
      </c>
    </row>
    <row r="27" spans="1:12" ht="13.5">
      <c r="A27" s="1">
        <v>25</v>
      </c>
      <c r="B27" s="24" t="s">
        <v>10</v>
      </c>
      <c r="C27" s="10">
        <v>18</v>
      </c>
      <c r="D27" s="7">
        <v>185</v>
      </c>
      <c r="E27" s="7">
        <v>149</v>
      </c>
      <c r="F27" s="7">
        <v>172</v>
      </c>
      <c r="G27" s="7">
        <v>215</v>
      </c>
      <c r="H27" s="7">
        <v>169</v>
      </c>
      <c r="I27" s="7">
        <v>164</v>
      </c>
      <c r="J27" s="2">
        <f t="shared" si="0"/>
        <v>1162</v>
      </c>
      <c r="K27" s="6"/>
      <c r="L27" s="5">
        <f t="shared" si="1"/>
        <v>175.66666666666666</v>
      </c>
    </row>
    <row r="28" spans="1:12" ht="13.5">
      <c r="A28" s="1">
        <v>26</v>
      </c>
      <c r="B28" s="25" t="s">
        <v>48</v>
      </c>
      <c r="C28" s="10">
        <v>19</v>
      </c>
      <c r="D28" s="7">
        <v>158</v>
      </c>
      <c r="E28" s="7">
        <v>173</v>
      </c>
      <c r="F28" s="7">
        <v>182</v>
      </c>
      <c r="G28" s="7">
        <v>149</v>
      </c>
      <c r="H28" s="7">
        <v>191</v>
      </c>
      <c r="I28" s="7">
        <v>192</v>
      </c>
      <c r="J28" s="2">
        <f t="shared" si="0"/>
        <v>1159</v>
      </c>
      <c r="K28" s="6"/>
      <c r="L28" s="5">
        <f t="shared" si="1"/>
        <v>174.16666666666666</v>
      </c>
    </row>
    <row r="29" spans="1:12" ht="13.5">
      <c r="A29" s="1">
        <v>27</v>
      </c>
      <c r="B29" s="24" t="s">
        <v>14</v>
      </c>
      <c r="C29" s="10">
        <v>4</v>
      </c>
      <c r="D29" s="7">
        <v>161</v>
      </c>
      <c r="E29" s="7">
        <v>212</v>
      </c>
      <c r="F29" s="7">
        <v>206</v>
      </c>
      <c r="G29" s="7">
        <v>215</v>
      </c>
      <c r="H29" s="7">
        <v>181</v>
      </c>
      <c r="I29" s="7">
        <v>159</v>
      </c>
      <c r="J29" s="2">
        <f t="shared" si="0"/>
        <v>1158</v>
      </c>
      <c r="K29" s="6"/>
      <c r="L29" s="5">
        <f t="shared" si="1"/>
        <v>189</v>
      </c>
    </row>
    <row r="30" spans="1:12" ht="13.5">
      <c r="A30" s="1">
        <v>28</v>
      </c>
      <c r="B30" s="11" t="s">
        <v>78</v>
      </c>
      <c r="C30" s="10">
        <v>8</v>
      </c>
      <c r="D30" s="7">
        <v>160</v>
      </c>
      <c r="E30" s="7">
        <v>161</v>
      </c>
      <c r="F30" s="7">
        <v>183</v>
      </c>
      <c r="G30" s="7">
        <v>188</v>
      </c>
      <c r="H30" s="7">
        <v>188</v>
      </c>
      <c r="I30" s="7">
        <v>226</v>
      </c>
      <c r="J30" s="2">
        <f t="shared" si="0"/>
        <v>1154</v>
      </c>
      <c r="K30" s="6"/>
      <c r="L30" s="5">
        <f t="shared" si="1"/>
        <v>184.33333333333334</v>
      </c>
    </row>
    <row r="31" spans="1:12" ht="13.5">
      <c r="A31" s="1">
        <v>29</v>
      </c>
      <c r="B31" s="24" t="s">
        <v>63</v>
      </c>
      <c r="C31" s="10">
        <v>14</v>
      </c>
      <c r="D31" s="7">
        <v>177</v>
      </c>
      <c r="E31" s="7">
        <v>182</v>
      </c>
      <c r="F31" s="7">
        <v>180</v>
      </c>
      <c r="G31" s="7">
        <v>170</v>
      </c>
      <c r="H31" s="7">
        <v>203</v>
      </c>
      <c r="I31" s="7">
        <v>145</v>
      </c>
      <c r="J31" s="2">
        <f t="shared" si="0"/>
        <v>1141</v>
      </c>
      <c r="K31" s="6"/>
      <c r="L31" s="5">
        <f t="shared" si="1"/>
        <v>176.16666666666666</v>
      </c>
    </row>
    <row r="32" spans="1:12" ht="13.5">
      <c r="A32" s="1">
        <v>30</v>
      </c>
      <c r="B32" s="24" t="s">
        <v>41</v>
      </c>
      <c r="C32" s="10">
        <v>13</v>
      </c>
      <c r="D32" s="7">
        <v>147</v>
      </c>
      <c r="E32" s="7">
        <v>195</v>
      </c>
      <c r="F32" s="7">
        <v>181</v>
      </c>
      <c r="G32" s="7">
        <v>161</v>
      </c>
      <c r="H32" s="7">
        <v>191</v>
      </c>
      <c r="I32" s="7">
        <v>186</v>
      </c>
      <c r="J32" s="2">
        <f t="shared" si="0"/>
        <v>1139</v>
      </c>
      <c r="K32" s="6"/>
      <c r="L32" s="5">
        <f t="shared" si="1"/>
        <v>176.83333333333334</v>
      </c>
    </row>
    <row r="33" spans="1:12" ht="13.5">
      <c r="A33" s="1">
        <v>31</v>
      </c>
      <c r="B33" s="24" t="s">
        <v>11</v>
      </c>
      <c r="C33" s="10">
        <v>15</v>
      </c>
      <c r="D33" s="7">
        <v>173</v>
      </c>
      <c r="E33" s="7">
        <v>157</v>
      </c>
      <c r="F33" s="7">
        <v>174</v>
      </c>
      <c r="G33" s="7">
        <v>165</v>
      </c>
      <c r="H33" s="7">
        <v>169</v>
      </c>
      <c r="I33" s="7">
        <v>201</v>
      </c>
      <c r="J33" s="2">
        <f t="shared" si="0"/>
        <v>1129</v>
      </c>
      <c r="K33" s="6"/>
      <c r="L33" s="5">
        <f aca="true" t="shared" si="4" ref="L33:L48">SUM(D33:I33)/6</f>
        <v>173.16666666666666</v>
      </c>
    </row>
    <row r="34" spans="1:12" ht="13.5">
      <c r="A34" s="1">
        <v>32</v>
      </c>
      <c r="B34" s="27" t="s">
        <v>53</v>
      </c>
      <c r="C34" s="10">
        <v>8</v>
      </c>
      <c r="D34" s="7">
        <v>183</v>
      </c>
      <c r="E34" s="7">
        <v>191</v>
      </c>
      <c r="F34" s="7">
        <v>162</v>
      </c>
      <c r="G34" s="7">
        <v>178</v>
      </c>
      <c r="H34" s="7">
        <v>191</v>
      </c>
      <c r="I34" s="7">
        <v>176</v>
      </c>
      <c r="J34" s="2">
        <f t="shared" si="0"/>
        <v>1129</v>
      </c>
      <c r="K34" s="6"/>
      <c r="L34" s="5">
        <f t="shared" si="4"/>
        <v>180.16666666666666</v>
      </c>
    </row>
    <row r="35" spans="1:12" ht="13.5">
      <c r="A35" s="1">
        <v>33</v>
      </c>
      <c r="B35" s="24" t="s">
        <v>17</v>
      </c>
      <c r="C35" s="10">
        <v>8</v>
      </c>
      <c r="D35" s="7">
        <v>192</v>
      </c>
      <c r="E35" s="7">
        <v>214</v>
      </c>
      <c r="F35" s="7">
        <v>173</v>
      </c>
      <c r="G35" s="7">
        <v>178</v>
      </c>
      <c r="H35" s="7">
        <v>141</v>
      </c>
      <c r="I35" s="7">
        <v>179</v>
      </c>
      <c r="J35" s="2">
        <f aca="true" t="shared" si="5" ref="J35:J66">SUM(D35:I35)+(6*C35)</f>
        <v>1125</v>
      </c>
      <c r="K35" s="6"/>
      <c r="L35" s="5">
        <f t="shared" si="4"/>
        <v>179.5</v>
      </c>
    </row>
    <row r="36" spans="1:12" ht="13.5">
      <c r="A36" s="1">
        <v>34</v>
      </c>
      <c r="B36" s="24" t="s">
        <v>65</v>
      </c>
      <c r="C36" s="10">
        <v>8</v>
      </c>
      <c r="D36" s="7">
        <v>167</v>
      </c>
      <c r="E36" s="7">
        <v>163</v>
      </c>
      <c r="F36" s="7">
        <v>167</v>
      </c>
      <c r="G36" s="7">
        <v>163</v>
      </c>
      <c r="H36" s="7">
        <v>223</v>
      </c>
      <c r="I36" s="7">
        <v>183</v>
      </c>
      <c r="J36" s="2">
        <f t="shared" si="5"/>
        <v>1114</v>
      </c>
      <c r="K36" s="6"/>
      <c r="L36" s="5">
        <f t="shared" si="4"/>
        <v>177.66666666666666</v>
      </c>
    </row>
    <row r="37" spans="1:12" ht="13.5">
      <c r="A37" s="1">
        <v>35</v>
      </c>
      <c r="B37" s="24" t="s">
        <v>24</v>
      </c>
      <c r="C37" s="10">
        <v>1</v>
      </c>
      <c r="D37" s="7">
        <v>203</v>
      </c>
      <c r="E37" s="7">
        <v>159</v>
      </c>
      <c r="F37" s="7">
        <v>190</v>
      </c>
      <c r="G37" s="7">
        <v>140</v>
      </c>
      <c r="H37" s="7">
        <v>221</v>
      </c>
      <c r="I37" s="7">
        <v>190</v>
      </c>
      <c r="J37" s="2">
        <f t="shared" si="5"/>
        <v>1109</v>
      </c>
      <c r="K37" s="6"/>
      <c r="L37" s="5">
        <f t="shared" si="4"/>
        <v>183.83333333333334</v>
      </c>
    </row>
    <row r="38" spans="1:12" ht="13.5">
      <c r="A38" s="1">
        <v>36</v>
      </c>
      <c r="B38" s="24" t="s">
        <v>58</v>
      </c>
      <c r="C38" s="10">
        <v>11</v>
      </c>
      <c r="D38" s="7">
        <v>162</v>
      </c>
      <c r="E38" s="7">
        <v>150</v>
      </c>
      <c r="F38" s="7">
        <v>190</v>
      </c>
      <c r="G38" s="7">
        <v>192</v>
      </c>
      <c r="H38" s="7">
        <v>145</v>
      </c>
      <c r="I38" s="7">
        <v>202</v>
      </c>
      <c r="J38" s="2">
        <f t="shared" si="5"/>
        <v>1107</v>
      </c>
      <c r="K38" s="6"/>
      <c r="L38" s="5">
        <f t="shared" si="4"/>
        <v>173.5</v>
      </c>
    </row>
    <row r="39" spans="1:12" ht="13.5">
      <c r="A39" s="1">
        <v>37</v>
      </c>
      <c r="B39" s="24" t="s">
        <v>35</v>
      </c>
      <c r="C39" s="10">
        <v>11</v>
      </c>
      <c r="D39" s="7">
        <v>182</v>
      </c>
      <c r="E39" s="7">
        <v>163</v>
      </c>
      <c r="F39" s="7">
        <v>171</v>
      </c>
      <c r="G39" s="7">
        <v>191</v>
      </c>
      <c r="H39" s="7">
        <v>171</v>
      </c>
      <c r="I39" s="7">
        <v>158</v>
      </c>
      <c r="J39" s="2">
        <f t="shared" si="5"/>
        <v>1102</v>
      </c>
      <c r="K39" s="6"/>
      <c r="L39" s="5">
        <f t="shared" si="4"/>
        <v>172.66666666666666</v>
      </c>
    </row>
    <row r="40" spans="1:12" ht="13.5">
      <c r="A40" s="1">
        <v>38</v>
      </c>
      <c r="B40" s="11" t="s">
        <v>74</v>
      </c>
      <c r="C40" s="10">
        <v>16</v>
      </c>
      <c r="D40" s="7">
        <v>131</v>
      </c>
      <c r="E40" s="7">
        <v>169</v>
      </c>
      <c r="F40" s="7">
        <v>185</v>
      </c>
      <c r="G40" s="7">
        <v>163</v>
      </c>
      <c r="H40" s="7">
        <v>191</v>
      </c>
      <c r="I40" s="7">
        <v>164</v>
      </c>
      <c r="J40" s="2">
        <f t="shared" si="5"/>
        <v>1099</v>
      </c>
      <c r="K40" s="6"/>
      <c r="L40" s="5">
        <f t="shared" si="4"/>
        <v>167.16666666666666</v>
      </c>
    </row>
    <row r="41" spans="1:12" ht="13.5">
      <c r="A41" s="1">
        <v>39</v>
      </c>
      <c r="B41" s="24" t="s">
        <v>19</v>
      </c>
      <c r="C41" s="10">
        <v>13</v>
      </c>
      <c r="D41" s="7">
        <v>180</v>
      </c>
      <c r="E41" s="7">
        <v>163</v>
      </c>
      <c r="F41" s="7">
        <v>169</v>
      </c>
      <c r="G41" s="7">
        <v>159</v>
      </c>
      <c r="H41" s="7">
        <v>158</v>
      </c>
      <c r="I41" s="7">
        <v>191</v>
      </c>
      <c r="J41" s="2">
        <f t="shared" si="5"/>
        <v>1098</v>
      </c>
      <c r="K41" s="6"/>
      <c r="L41" s="5">
        <f t="shared" si="4"/>
        <v>170</v>
      </c>
    </row>
    <row r="42" spans="1:12" ht="13.5">
      <c r="A42" s="1">
        <v>40</v>
      </c>
      <c r="B42" s="8" t="s">
        <v>59</v>
      </c>
      <c r="C42" s="10">
        <v>14</v>
      </c>
      <c r="D42" s="7">
        <v>155</v>
      </c>
      <c r="E42" s="7">
        <v>156</v>
      </c>
      <c r="F42" s="7">
        <v>162</v>
      </c>
      <c r="G42" s="7">
        <v>197</v>
      </c>
      <c r="H42" s="7">
        <v>172</v>
      </c>
      <c r="I42" s="7">
        <v>170</v>
      </c>
      <c r="J42" s="2">
        <f t="shared" si="5"/>
        <v>1096</v>
      </c>
      <c r="K42" s="6"/>
      <c r="L42" s="5">
        <f t="shared" si="4"/>
        <v>168.66666666666666</v>
      </c>
    </row>
    <row r="43" spans="1:12" ht="13.5">
      <c r="A43" s="1">
        <v>41</v>
      </c>
      <c r="B43" s="24" t="s">
        <v>51</v>
      </c>
      <c r="C43" s="10">
        <v>15</v>
      </c>
      <c r="D43" s="7">
        <v>146</v>
      </c>
      <c r="E43" s="7">
        <v>170</v>
      </c>
      <c r="F43" s="7">
        <v>192</v>
      </c>
      <c r="G43" s="7">
        <v>177</v>
      </c>
      <c r="H43" s="7">
        <v>167</v>
      </c>
      <c r="I43" s="7">
        <v>151</v>
      </c>
      <c r="J43" s="2">
        <f t="shared" si="5"/>
        <v>1093</v>
      </c>
      <c r="K43" s="6"/>
      <c r="L43" s="5">
        <f t="shared" si="4"/>
        <v>167.16666666666666</v>
      </c>
    </row>
    <row r="44" spans="1:12" ht="13.5">
      <c r="A44" s="1">
        <v>42</v>
      </c>
      <c r="B44" s="24" t="s">
        <v>45</v>
      </c>
      <c r="C44" s="10">
        <v>12</v>
      </c>
      <c r="D44" s="7">
        <v>162</v>
      </c>
      <c r="E44" s="7">
        <v>212</v>
      </c>
      <c r="F44" s="7">
        <v>151</v>
      </c>
      <c r="G44" s="7">
        <v>178</v>
      </c>
      <c r="H44" s="7">
        <v>159</v>
      </c>
      <c r="I44" s="7">
        <v>156</v>
      </c>
      <c r="J44" s="2">
        <f t="shared" si="5"/>
        <v>1090</v>
      </c>
      <c r="K44" s="6"/>
      <c r="L44" s="5">
        <f t="shared" si="4"/>
        <v>169.66666666666666</v>
      </c>
    </row>
    <row r="45" spans="1:12" ht="13.5">
      <c r="A45" s="1">
        <v>43</v>
      </c>
      <c r="B45" s="27" t="s">
        <v>22</v>
      </c>
      <c r="C45" s="10">
        <v>9</v>
      </c>
      <c r="D45" s="7">
        <v>143</v>
      </c>
      <c r="E45" s="7">
        <v>204</v>
      </c>
      <c r="F45" s="7">
        <v>167</v>
      </c>
      <c r="G45" s="7">
        <v>224</v>
      </c>
      <c r="H45" s="7">
        <v>162</v>
      </c>
      <c r="I45" s="7">
        <v>135</v>
      </c>
      <c r="J45" s="2">
        <f t="shared" si="5"/>
        <v>1089</v>
      </c>
      <c r="K45" s="6"/>
      <c r="L45" s="5">
        <f t="shared" si="4"/>
        <v>172.5</v>
      </c>
    </row>
    <row r="46" spans="1:12" ht="13.5">
      <c r="A46" s="1">
        <v>44</v>
      </c>
      <c r="B46" s="24" t="s">
        <v>38</v>
      </c>
      <c r="C46" s="10">
        <v>1</v>
      </c>
      <c r="D46" s="7">
        <v>190</v>
      </c>
      <c r="E46" s="7">
        <v>216</v>
      </c>
      <c r="F46" s="7">
        <v>147</v>
      </c>
      <c r="G46" s="7">
        <v>186</v>
      </c>
      <c r="H46" s="7">
        <v>174</v>
      </c>
      <c r="I46" s="7">
        <v>165</v>
      </c>
      <c r="J46" s="2">
        <f t="shared" si="5"/>
        <v>1084</v>
      </c>
      <c r="K46" s="6"/>
      <c r="L46" s="5">
        <f t="shared" si="4"/>
        <v>179.66666666666666</v>
      </c>
    </row>
    <row r="47" spans="1:12" ht="13.5">
      <c r="A47" s="1">
        <v>45</v>
      </c>
      <c r="B47" s="24" t="s">
        <v>69</v>
      </c>
      <c r="C47" s="10">
        <v>26</v>
      </c>
      <c r="D47" s="7">
        <v>200</v>
      </c>
      <c r="E47" s="7">
        <v>131</v>
      </c>
      <c r="F47" s="7">
        <v>140</v>
      </c>
      <c r="G47" s="7">
        <v>188</v>
      </c>
      <c r="H47" s="7">
        <v>132</v>
      </c>
      <c r="I47" s="7">
        <v>134</v>
      </c>
      <c r="J47" s="2">
        <f t="shared" si="5"/>
        <v>1081</v>
      </c>
      <c r="K47" s="6"/>
      <c r="L47" s="5">
        <f t="shared" si="4"/>
        <v>154.16666666666666</v>
      </c>
    </row>
    <row r="48" spans="1:12" ht="13.5">
      <c r="A48" s="1">
        <v>46</v>
      </c>
      <c r="B48" s="11" t="s">
        <v>42</v>
      </c>
      <c r="C48" s="10">
        <v>8</v>
      </c>
      <c r="D48" s="7">
        <v>181</v>
      </c>
      <c r="E48" s="7">
        <v>190</v>
      </c>
      <c r="F48" s="7">
        <v>159</v>
      </c>
      <c r="G48" s="7">
        <v>168</v>
      </c>
      <c r="H48" s="7">
        <v>152</v>
      </c>
      <c r="I48" s="7">
        <v>169</v>
      </c>
      <c r="J48" s="2">
        <f t="shared" si="5"/>
        <v>1067</v>
      </c>
      <c r="K48" s="6"/>
      <c r="L48" s="5">
        <f t="shared" si="4"/>
        <v>169.83333333333334</v>
      </c>
    </row>
    <row r="49" spans="1:12" ht="13.5">
      <c r="A49" s="1">
        <v>47</v>
      </c>
      <c r="B49" s="11" t="s">
        <v>67</v>
      </c>
      <c r="C49" s="10">
        <v>10</v>
      </c>
      <c r="D49" s="7">
        <v>160</v>
      </c>
      <c r="E49" s="7">
        <v>167</v>
      </c>
      <c r="F49" s="7">
        <v>179</v>
      </c>
      <c r="G49" s="7">
        <v>151</v>
      </c>
      <c r="H49" s="7">
        <v>181</v>
      </c>
      <c r="I49" s="7">
        <v>158</v>
      </c>
      <c r="J49" s="2">
        <f t="shared" si="5"/>
        <v>1056</v>
      </c>
      <c r="K49" s="6"/>
      <c r="L49" s="5">
        <f aca="true" t="shared" si="6" ref="L49:L66">SUM(D49:I49)/6</f>
        <v>166</v>
      </c>
    </row>
    <row r="50" spans="1:12" ht="13.5">
      <c r="A50" s="1">
        <v>48</v>
      </c>
      <c r="B50" s="11" t="s">
        <v>54</v>
      </c>
      <c r="C50" s="10">
        <v>14</v>
      </c>
      <c r="D50" s="7">
        <v>140</v>
      </c>
      <c r="E50" s="7">
        <v>174</v>
      </c>
      <c r="F50" s="7">
        <v>171</v>
      </c>
      <c r="G50" s="7">
        <v>140</v>
      </c>
      <c r="H50" s="7">
        <v>183</v>
      </c>
      <c r="I50" s="7">
        <v>158</v>
      </c>
      <c r="J50" s="2">
        <f t="shared" si="5"/>
        <v>1050</v>
      </c>
      <c r="K50" s="6"/>
      <c r="L50" s="5">
        <f t="shared" si="6"/>
        <v>161</v>
      </c>
    </row>
    <row r="51" spans="1:12" ht="13.5">
      <c r="A51" s="1">
        <v>49</v>
      </c>
      <c r="B51" s="24" t="s">
        <v>86</v>
      </c>
      <c r="C51" s="10">
        <v>13</v>
      </c>
      <c r="D51" s="7">
        <v>127</v>
      </c>
      <c r="E51" s="7">
        <v>162</v>
      </c>
      <c r="F51" s="7">
        <v>216</v>
      </c>
      <c r="G51" s="7">
        <v>162</v>
      </c>
      <c r="H51" s="7">
        <v>166</v>
      </c>
      <c r="I51" s="7">
        <v>138</v>
      </c>
      <c r="J51" s="2">
        <f t="shared" si="5"/>
        <v>1049</v>
      </c>
      <c r="K51" s="6"/>
      <c r="L51" s="5">
        <f t="shared" si="6"/>
        <v>161.83333333333334</v>
      </c>
    </row>
    <row r="52" spans="1:12" ht="13.5">
      <c r="A52" s="1">
        <v>50</v>
      </c>
      <c r="B52" s="24" t="s">
        <v>72</v>
      </c>
      <c r="C52" s="10">
        <v>7</v>
      </c>
      <c r="D52" s="7">
        <v>177</v>
      </c>
      <c r="E52" s="7">
        <v>185</v>
      </c>
      <c r="F52" s="7">
        <v>163</v>
      </c>
      <c r="G52" s="7">
        <v>177</v>
      </c>
      <c r="H52" s="7">
        <v>162</v>
      </c>
      <c r="I52" s="7">
        <v>140</v>
      </c>
      <c r="J52" s="2">
        <f t="shared" si="5"/>
        <v>1046</v>
      </c>
      <c r="K52" s="6"/>
      <c r="L52" s="5">
        <f t="shared" si="6"/>
        <v>167.33333333333334</v>
      </c>
    </row>
    <row r="53" spans="1:12" ht="13.5">
      <c r="A53" s="1">
        <v>51</v>
      </c>
      <c r="B53" s="24" t="s">
        <v>40</v>
      </c>
      <c r="C53" s="10">
        <v>16</v>
      </c>
      <c r="D53" s="7">
        <v>147</v>
      </c>
      <c r="E53" s="7">
        <v>127</v>
      </c>
      <c r="F53" s="7">
        <v>146</v>
      </c>
      <c r="G53" s="7">
        <v>167</v>
      </c>
      <c r="H53" s="7">
        <v>142</v>
      </c>
      <c r="I53" s="7">
        <v>221</v>
      </c>
      <c r="J53" s="2">
        <f t="shared" si="5"/>
        <v>1046</v>
      </c>
      <c r="K53" s="6"/>
      <c r="L53" s="5">
        <f t="shared" si="6"/>
        <v>158.33333333333334</v>
      </c>
    </row>
    <row r="54" spans="1:12" ht="13.5">
      <c r="A54" s="1">
        <v>52</v>
      </c>
      <c r="B54" s="24" t="s">
        <v>55</v>
      </c>
      <c r="C54" s="10">
        <v>10</v>
      </c>
      <c r="D54" s="7">
        <v>183</v>
      </c>
      <c r="E54" s="7">
        <v>148</v>
      </c>
      <c r="F54" s="7">
        <v>161</v>
      </c>
      <c r="G54" s="7">
        <v>188</v>
      </c>
      <c r="H54" s="7">
        <v>135</v>
      </c>
      <c r="I54" s="7">
        <v>167</v>
      </c>
      <c r="J54" s="2">
        <f t="shared" si="5"/>
        <v>1042</v>
      </c>
      <c r="K54" s="6"/>
      <c r="L54" s="5">
        <f t="shared" si="6"/>
        <v>163.66666666666666</v>
      </c>
    </row>
    <row r="55" spans="1:12" ht="13.5">
      <c r="A55" s="1">
        <v>53</v>
      </c>
      <c r="B55" s="25" t="s">
        <v>34</v>
      </c>
      <c r="C55" s="10">
        <v>20</v>
      </c>
      <c r="D55" s="7">
        <v>129</v>
      </c>
      <c r="E55" s="7">
        <v>177</v>
      </c>
      <c r="F55" s="7">
        <v>147</v>
      </c>
      <c r="G55" s="7">
        <v>190</v>
      </c>
      <c r="H55" s="7">
        <v>147</v>
      </c>
      <c r="I55" s="7">
        <v>132</v>
      </c>
      <c r="J55" s="2">
        <f t="shared" si="5"/>
        <v>1042</v>
      </c>
      <c r="K55" s="6"/>
      <c r="L55" s="5">
        <f t="shared" si="6"/>
        <v>153.66666666666666</v>
      </c>
    </row>
    <row r="56" spans="1:12" ht="13.5">
      <c r="A56" s="1">
        <v>54</v>
      </c>
      <c r="B56" s="11" t="s">
        <v>12</v>
      </c>
      <c r="C56" s="10">
        <v>2</v>
      </c>
      <c r="D56" s="7">
        <v>184</v>
      </c>
      <c r="E56" s="7">
        <v>169</v>
      </c>
      <c r="F56" s="7">
        <v>204</v>
      </c>
      <c r="G56" s="7">
        <v>159</v>
      </c>
      <c r="H56" s="7">
        <v>137</v>
      </c>
      <c r="I56" s="7">
        <v>174</v>
      </c>
      <c r="J56" s="2">
        <f t="shared" si="5"/>
        <v>1039</v>
      </c>
      <c r="K56" s="6"/>
      <c r="L56" s="5">
        <f t="shared" si="6"/>
        <v>171.16666666666666</v>
      </c>
    </row>
    <row r="57" spans="1:12" ht="13.5">
      <c r="A57" s="1">
        <v>55</v>
      </c>
      <c r="B57" s="11" t="s">
        <v>47</v>
      </c>
      <c r="C57" s="10">
        <v>8</v>
      </c>
      <c r="D57" s="7">
        <v>164</v>
      </c>
      <c r="E57" s="7">
        <v>133</v>
      </c>
      <c r="F57" s="7">
        <v>170</v>
      </c>
      <c r="G57" s="7">
        <v>201</v>
      </c>
      <c r="H57" s="7">
        <v>163</v>
      </c>
      <c r="I57" s="7">
        <v>160</v>
      </c>
      <c r="J57" s="2">
        <f t="shared" si="5"/>
        <v>1039</v>
      </c>
      <c r="K57" s="6"/>
      <c r="L57" s="5">
        <f t="shared" si="6"/>
        <v>165.16666666666666</v>
      </c>
    </row>
    <row r="58" spans="1:12" ht="13.5">
      <c r="A58" s="1">
        <v>56</v>
      </c>
      <c r="B58" s="24" t="s">
        <v>31</v>
      </c>
      <c r="C58" s="10">
        <v>4</v>
      </c>
      <c r="D58" s="7">
        <v>191</v>
      </c>
      <c r="E58" s="7">
        <v>160</v>
      </c>
      <c r="F58" s="7">
        <v>189</v>
      </c>
      <c r="G58" s="7">
        <v>149</v>
      </c>
      <c r="H58" s="7">
        <v>153</v>
      </c>
      <c r="I58" s="7">
        <v>168</v>
      </c>
      <c r="J58" s="2">
        <f t="shared" si="5"/>
        <v>1034</v>
      </c>
      <c r="K58" s="6"/>
      <c r="L58" s="5">
        <f t="shared" si="6"/>
        <v>168.33333333333334</v>
      </c>
    </row>
    <row r="59" spans="1:12" ht="13.5">
      <c r="A59" s="1">
        <v>57</v>
      </c>
      <c r="B59" s="27" t="s">
        <v>5</v>
      </c>
      <c r="C59" s="10">
        <v>8</v>
      </c>
      <c r="D59" s="7">
        <v>160</v>
      </c>
      <c r="E59" s="7">
        <v>146</v>
      </c>
      <c r="F59" s="7">
        <v>166</v>
      </c>
      <c r="G59" s="7">
        <v>168</v>
      </c>
      <c r="H59" s="7">
        <v>165</v>
      </c>
      <c r="I59" s="7">
        <v>169</v>
      </c>
      <c r="J59" s="2">
        <f t="shared" si="5"/>
        <v>1022</v>
      </c>
      <c r="K59" s="6"/>
      <c r="L59" s="5">
        <f t="shared" si="6"/>
        <v>162.33333333333334</v>
      </c>
    </row>
    <row r="60" spans="1:12" ht="13.5">
      <c r="A60" s="1">
        <v>58</v>
      </c>
      <c r="B60" s="24" t="s">
        <v>75</v>
      </c>
      <c r="C60" s="10">
        <v>11</v>
      </c>
      <c r="D60" s="7">
        <v>170</v>
      </c>
      <c r="E60" s="7">
        <v>183</v>
      </c>
      <c r="F60" s="7">
        <v>177</v>
      </c>
      <c r="G60" s="7">
        <v>160</v>
      </c>
      <c r="H60" s="7">
        <v>136</v>
      </c>
      <c r="I60" s="7">
        <v>121</v>
      </c>
      <c r="J60" s="2">
        <f t="shared" si="5"/>
        <v>1013</v>
      </c>
      <c r="K60" s="6"/>
      <c r="L60" s="5">
        <f t="shared" si="6"/>
        <v>157.83333333333334</v>
      </c>
    </row>
    <row r="61" spans="1:12" ht="13.5">
      <c r="A61" s="1">
        <v>59</v>
      </c>
      <c r="B61" s="8" t="s">
        <v>6</v>
      </c>
      <c r="C61" s="10">
        <v>6</v>
      </c>
      <c r="D61" s="7">
        <v>148</v>
      </c>
      <c r="E61" s="7">
        <v>144</v>
      </c>
      <c r="F61" s="7">
        <v>186</v>
      </c>
      <c r="G61" s="7">
        <v>161</v>
      </c>
      <c r="H61" s="7">
        <v>182</v>
      </c>
      <c r="I61" s="7">
        <v>156</v>
      </c>
      <c r="J61" s="2">
        <f t="shared" si="5"/>
        <v>1013</v>
      </c>
      <c r="K61" s="6"/>
      <c r="L61" s="5">
        <f t="shared" si="6"/>
        <v>162.83333333333334</v>
      </c>
    </row>
    <row r="62" spans="1:12" ht="13.5">
      <c r="A62" s="1">
        <v>60</v>
      </c>
      <c r="B62" s="27" t="s">
        <v>20</v>
      </c>
      <c r="C62" s="10">
        <v>4</v>
      </c>
      <c r="D62" s="7">
        <v>168</v>
      </c>
      <c r="E62" s="7">
        <v>180</v>
      </c>
      <c r="F62" s="7">
        <v>161</v>
      </c>
      <c r="G62" s="7">
        <v>147</v>
      </c>
      <c r="H62" s="7">
        <v>168</v>
      </c>
      <c r="I62" s="7">
        <v>160</v>
      </c>
      <c r="J62" s="2">
        <f t="shared" si="5"/>
        <v>1008</v>
      </c>
      <c r="K62" s="6"/>
      <c r="L62" s="5">
        <f t="shared" si="6"/>
        <v>164</v>
      </c>
    </row>
    <row r="63" spans="1:12" ht="13.5">
      <c r="A63" s="1">
        <v>61</v>
      </c>
      <c r="B63" s="24" t="s">
        <v>44</v>
      </c>
      <c r="C63" s="10">
        <v>14</v>
      </c>
      <c r="D63" s="7">
        <v>155</v>
      </c>
      <c r="E63" s="7">
        <v>183</v>
      </c>
      <c r="F63" s="7">
        <v>131</v>
      </c>
      <c r="G63" s="7">
        <v>148</v>
      </c>
      <c r="H63" s="7">
        <v>154</v>
      </c>
      <c r="I63" s="7">
        <v>144</v>
      </c>
      <c r="J63" s="2">
        <f t="shared" si="5"/>
        <v>999</v>
      </c>
      <c r="K63" s="6"/>
      <c r="L63" s="5">
        <f t="shared" si="6"/>
        <v>152.5</v>
      </c>
    </row>
    <row r="64" spans="1:12" ht="13.5">
      <c r="A64" s="1">
        <v>62</v>
      </c>
      <c r="B64" s="24" t="s">
        <v>49</v>
      </c>
      <c r="C64" s="10">
        <v>8</v>
      </c>
      <c r="D64" s="7">
        <v>135</v>
      </c>
      <c r="E64" s="7">
        <v>177</v>
      </c>
      <c r="F64" s="7">
        <v>165</v>
      </c>
      <c r="G64" s="7">
        <v>152</v>
      </c>
      <c r="H64" s="7">
        <v>155</v>
      </c>
      <c r="I64" s="7">
        <v>153</v>
      </c>
      <c r="J64" s="2">
        <f t="shared" si="5"/>
        <v>985</v>
      </c>
      <c r="K64" s="6"/>
      <c r="L64" s="5">
        <f t="shared" si="6"/>
        <v>156.16666666666666</v>
      </c>
    </row>
    <row r="65" spans="1:12" ht="13.5">
      <c r="A65" s="1">
        <v>63</v>
      </c>
      <c r="B65" s="11" t="s">
        <v>73</v>
      </c>
      <c r="C65" s="10">
        <v>8</v>
      </c>
      <c r="D65" s="7">
        <v>167</v>
      </c>
      <c r="E65" s="7">
        <v>149</v>
      </c>
      <c r="F65" s="7">
        <v>140</v>
      </c>
      <c r="G65" s="7">
        <v>169</v>
      </c>
      <c r="H65" s="7">
        <v>146</v>
      </c>
      <c r="I65" s="7">
        <v>165</v>
      </c>
      <c r="J65" s="2">
        <f t="shared" si="5"/>
        <v>984</v>
      </c>
      <c r="K65" s="6"/>
      <c r="L65" s="5">
        <f t="shared" si="6"/>
        <v>156</v>
      </c>
    </row>
    <row r="66" spans="1:12" ht="13.5">
      <c r="A66" s="1">
        <v>64</v>
      </c>
      <c r="B66" s="27" t="s">
        <v>8</v>
      </c>
      <c r="C66" s="10">
        <v>16</v>
      </c>
      <c r="D66" s="7">
        <v>142</v>
      </c>
      <c r="E66" s="7">
        <v>142</v>
      </c>
      <c r="F66" s="7">
        <v>137</v>
      </c>
      <c r="G66" s="7">
        <v>167</v>
      </c>
      <c r="H66" s="7">
        <v>137</v>
      </c>
      <c r="I66" s="7">
        <v>155</v>
      </c>
      <c r="J66" s="2">
        <f t="shared" si="5"/>
        <v>976</v>
      </c>
      <c r="K66" s="6"/>
      <c r="L66" s="5">
        <f t="shared" si="6"/>
        <v>146.66666666666666</v>
      </c>
    </row>
    <row r="67" spans="1:12" ht="13.5">
      <c r="A67" s="1">
        <v>65</v>
      </c>
      <c r="B67" s="24" t="s">
        <v>15</v>
      </c>
      <c r="C67" s="10">
        <v>20</v>
      </c>
      <c r="D67" s="7">
        <v>160</v>
      </c>
      <c r="E67" s="7">
        <v>118</v>
      </c>
      <c r="F67" s="7">
        <v>145</v>
      </c>
      <c r="G67" s="7">
        <v>184</v>
      </c>
      <c r="H67" s="7">
        <v>144</v>
      </c>
      <c r="I67" s="7">
        <v>102</v>
      </c>
      <c r="J67" s="2">
        <f aca="true" t="shared" si="7" ref="J67:J79">SUM(D67:I67)+(6*C67)</f>
        <v>973</v>
      </c>
      <c r="K67" s="6"/>
      <c r="L67" s="5">
        <f aca="true" t="shared" si="8" ref="L67:L79">SUM(D67:I67)/6</f>
        <v>142.16666666666666</v>
      </c>
    </row>
    <row r="68" spans="1:12" ht="13.5">
      <c r="A68" s="1">
        <v>66</v>
      </c>
      <c r="B68" s="27" t="s">
        <v>70</v>
      </c>
      <c r="C68" s="10">
        <v>9</v>
      </c>
      <c r="D68" s="7">
        <v>167</v>
      </c>
      <c r="E68" s="7">
        <v>155</v>
      </c>
      <c r="F68" s="7">
        <v>136</v>
      </c>
      <c r="G68" s="7">
        <v>169</v>
      </c>
      <c r="H68" s="7">
        <v>165</v>
      </c>
      <c r="I68" s="7">
        <v>124</v>
      </c>
      <c r="J68" s="2">
        <f t="shared" si="7"/>
        <v>970</v>
      </c>
      <c r="K68" s="6"/>
      <c r="L68" s="5">
        <f t="shared" si="8"/>
        <v>152.66666666666666</v>
      </c>
    </row>
    <row r="69" spans="1:12" ht="13.5">
      <c r="A69" s="1">
        <v>67</v>
      </c>
      <c r="B69" s="11" t="s">
        <v>43</v>
      </c>
      <c r="C69" s="10">
        <v>9</v>
      </c>
      <c r="D69" s="7">
        <v>156</v>
      </c>
      <c r="E69" s="7">
        <v>145</v>
      </c>
      <c r="F69" s="7">
        <v>138</v>
      </c>
      <c r="G69" s="7">
        <v>168</v>
      </c>
      <c r="H69" s="7">
        <v>151</v>
      </c>
      <c r="I69" s="7">
        <v>153</v>
      </c>
      <c r="J69" s="2">
        <f t="shared" si="7"/>
        <v>965</v>
      </c>
      <c r="K69" s="6"/>
      <c r="L69" s="5">
        <f t="shared" si="8"/>
        <v>151.83333333333334</v>
      </c>
    </row>
    <row r="70" spans="1:12" ht="13.5">
      <c r="A70" s="1">
        <v>68</v>
      </c>
      <c r="B70" s="27" t="s">
        <v>29</v>
      </c>
      <c r="C70" s="10">
        <v>3</v>
      </c>
      <c r="D70" s="7">
        <v>166</v>
      </c>
      <c r="E70" s="7">
        <v>201</v>
      </c>
      <c r="F70" s="7">
        <v>155</v>
      </c>
      <c r="G70" s="7">
        <v>162</v>
      </c>
      <c r="H70" s="7">
        <v>150</v>
      </c>
      <c r="I70" s="7">
        <v>106</v>
      </c>
      <c r="J70" s="2">
        <f t="shared" si="7"/>
        <v>958</v>
      </c>
      <c r="K70" s="6"/>
      <c r="L70" s="5">
        <f t="shared" si="8"/>
        <v>156.66666666666666</v>
      </c>
    </row>
    <row r="71" spans="1:12" ht="13.5">
      <c r="A71" s="1">
        <v>69</v>
      </c>
      <c r="B71" s="26" t="s">
        <v>26</v>
      </c>
      <c r="C71" s="10">
        <v>16</v>
      </c>
      <c r="D71" s="7">
        <v>150</v>
      </c>
      <c r="E71" s="7">
        <v>133</v>
      </c>
      <c r="F71" s="7">
        <v>140</v>
      </c>
      <c r="G71" s="7">
        <v>180</v>
      </c>
      <c r="H71" s="7">
        <v>146</v>
      </c>
      <c r="I71" s="7">
        <v>113</v>
      </c>
      <c r="J71" s="2">
        <f t="shared" si="7"/>
        <v>958</v>
      </c>
      <c r="K71" s="6"/>
      <c r="L71" s="5">
        <f t="shared" si="8"/>
        <v>143.66666666666666</v>
      </c>
    </row>
    <row r="72" spans="1:12" ht="13.5">
      <c r="A72" s="1">
        <v>70</v>
      </c>
      <c r="B72" s="24" t="s">
        <v>80</v>
      </c>
      <c r="C72" s="10">
        <v>10</v>
      </c>
      <c r="D72" s="7">
        <v>135</v>
      </c>
      <c r="E72" s="7">
        <v>151</v>
      </c>
      <c r="F72" s="7">
        <v>170</v>
      </c>
      <c r="G72" s="7">
        <v>139</v>
      </c>
      <c r="H72" s="7">
        <v>120</v>
      </c>
      <c r="I72" s="7">
        <v>149</v>
      </c>
      <c r="J72" s="2">
        <f t="shared" si="7"/>
        <v>924</v>
      </c>
      <c r="K72" s="6"/>
      <c r="L72" s="5">
        <f>SUM(D72:I72)/6</f>
        <v>144</v>
      </c>
    </row>
    <row r="73" spans="1:12" ht="13.5">
      <c r="A73" s="1">
        <v>71</v>
      </c>
      <c r="B73" s="8" t="s">
        <v>56</v>
      </c>
      <c r="C73" s="10">
        <v>5</v>
      </c>
      <c r="D73" s="7">
        <v>143</v>
      </c>
      <c r="E73" s="7">
        <v>153</v>
      </c>
      <c r="F73" s="7">
        <v>141</v>
      </c>
      <c r="G73" s="7">
        <v>189</v>
      </c>
      <c r="H73" s="7">
        <v>127</v>
      </c>
      <c r="I73" s="7">
        <v>133</v>
      </c>
      <c r="J73" s="2">
        <f t="shared" si="7"/>
        <v>916</v>
      </c>
      <c r="K73" s="6"/>
      <c r="L73" s="5">
        <f t="shared" si="8"/>
        <v>147.66666666666666</v>
      </c>
    </row>
    <row r="74" spans="1:12" ht="13.5">
      <c r="A74" s="1">
        <v>72</v>
      </c>
      <c r="B74" s="24" t="s">
        <v>33</v>
      </c>
      <c r="C74" s="10">
        <v>1</v>
      </c>
      <c r="D74" s="7">
        <v>144</v>
      </c>
      <c r="E74" s="7">
        <v>151</v>
      </c>
      <c r="F74" s="7">
        <v>152</v>
      </c>
      <c r="G74" s="7">
        <v>152</v>
      </c>
      <c r="H74" s="7">
        <v>161</v>
      </c>
      <c r="I74" s="7">
        <v>142</v>
      </c>
      <c r="J74" s="2">
        <f t="shared" si="7"/>
        <v>908</v>
      </c>
      <c r="K74" s="6"/>
      <c r="L74" s="5">
        <f t="shared" si="8"/>
        <v>150.33333333333334</v>
      </c>
    </row>
    <row r="75" spans="1:12" ht="13.5">
      <c r="A75" s="1">
        <v>73</v>
      </c>
      <c r="B75" s="24" t="s">
        <v>16</v>
      </c>
      <c r="C75" s="10">
        <v>5</v>
      </c>
      <c r="D75" s="7">
        <v>129</v>
      </c>
      <c r="E75" s="7">
        <v>133</v>
      </c>
      <c r="F75" s="7">
        <v>134</v>
      </c>
      <c r="G75" s="7">
        <v>121</v>
      </c>
      <c r="H75" s="7">
        <v>168</v>
      </c>
      <c r="I75" s="7">
        <v>170</v>
      </c>
      <c r="J75" s="2">
        <f t="shared" si="7"/>
        <v>885</v>
      </c>
      <c r="K75" s="6"/>
      <c r="L75" s="5">
        <f t="shared" si="8"/>
        <v>142.5</v>
      </c>
    </row>
    <row r="76" spans="1:12" ht="13.5">
      <c r="A76" s="1">
        <v>74</v>
      </c>
      <c r="B76" s="24" t="s">
        <v>81</v>
      </c>
      <c r="C76" s="10">
        <v>4</v>
      </c>
      <c r="D76" s="7">
        <v>160</v>
      </c>
      <c r="E76" s="7">
        <v>137</v>
      </c>
      <c r="F76" s="7">
        <v>116</v>
      </c>
      <c r="G76" s="7">
        <v>141</v>
      </c>
      <c r="H76" s="7">
        <v>140</v>
      </c>
      <c r="I76" s="7">
        <v>156</v>
      </c>
      <c r="J76" s="2">
        <f t="shared" si="7"/>
        <v>874</v>
      </c>
      <c r="K76" s="6"/>
      <c r="L76" s="5">
        <f t="shared" si="8"/>
        <v>141.66666666666666</v>
      </c>
    </row>
    <row r="77" spans="1:12" ht="13.5">
      <c r="A77" s="1">
        <v>75</v>
      </c>
      <c r="B77" s="11" t="s">
        <v>37</v>
      </c>
      <c r="C77" s="10">
        <v>7</v>
      </c>
      <c r="D77" s="7">
        <v>131</v>
      </c>
      <c r="E77" s="7">
        <v>157</v>
      </c>
      <c r="F77" s="7">
        <v>125</v>
      </c>
      <c r="G77" s="7">
        <v>142</v>
      </c>
      <c r="H77" s="7">
        <v>136</v>
      </c>
      <c r="I77" s="7">
        <v>90</v>
      </c>
      <c r="J77" s="2">
        <f t="shared" si="7"/>
        <v>823</v>
      </c>
      <c r="K77" s="6"/>
      <c r="L77" s="5">
        <f t="shared" si="8"/>
        <v>130.16666666666666</v>
      </c>
    </row>
    <row r="78" spans="1:12" ht="13.5">
      <c r="A78" s="1">
        <v>76</v>
      </c>
      <c r="B78" s="24" t="s">
        <v>66</v>
      </c>
      <c r="C78" s="10">
        <v>10</v>
      </c>
      <c r="D78" s="7">
        <v>129</v>
      </c>
      <c r="E78" s="7">
        <v>110</v>
      </c>
      <c r="F78" s="7">
        <v>124</v>
      </c>
      <c r="G78" s="7">
        <v>156</v>
      </c>
      <c r="H78" s="7">
        <v>111</v>
      </c>
      <c r="I78" s="7">
        <v>132</v>
      </c>
      <c r="J78" s="2">
        <f t="shared" si="7"/>
        <v>822</v>
      </c>
      <c r="K78" s="6"/>
      <c r="L78" s="5">
        <f t="shared" si="8"/>
        <v>127</v>
      </c>
    </row>
    <row r="79" spans="1:12" ht="13.5">
      <c r="A79" s="1">
        <v>77</v>
      </c>
      <c r="B79" s="27" t="s">
        <v>13</v>
      </c>
      <c r="C79" s="10">
        <v>3</v>
      </c>
      <c r="D79" s="7">
        <v>119</v>
      </c>
      <c r="E79" s="7">
        <v>137</v>
      </c>
      <c r="F79" s="7">
        <v>136</v>
      </c>
      <c r="G79" s="7">
        <v>113</v>
      </c>
      <c r="H79" s="7">
        <v>129</v>
      </c>
      <c r="I79" s="7">
        <v>160</v>
      </c>
      <c r="J79" s="2">
        <f t="shared" si="7"/>
        <v>812</v>
      </c>
      <c r="K79" s="6"/>
      <c r="L79" s="5">
        <f t="shared" si="8"/>
        <v>132.33333333333334</v>
      </c>
    </row>
    <row r="80" ht="12.75">
      <c r="B80" s="12"/>
    </row>
    <row r="81" spans="1:2" ht="13.5">
      <c r="A81" s="1">
        <v>78</v>
      </c>
      <c r="B81" s="23" t="s">
        <v>87</v>
      </c>
    </row>
    <row r="82" spans="1:2" ht="13.5">
      <c r="A82" s="1">
        <v>79</v>
      </c>
      <c r="B82" s="23" t="s">
        <v>52</v>
      </c>
    </row>
    <row r="83" spans="1:2" ht="13.5">
      <c r="A83" s="1">
        <v>80</v>
      </c>
      <c r="B83" s="23" t="s">
        <v>88</v>
      </c>
    </row>
  </sheetData>
  <sheetProtection/>
  <conditionalFormatting sqref="F3:F5 D3:E79 G3:I79 D14:G14 F7:F79 D77:I77 D72:I72">
    <cfRule type="cellIs" priority="11" dxfId="2" operator="greaterThan" stopIfTrue="1">
      <formula>199</formula>
    </cfRule>
    <cfRule type="cellIs" priority="12" dxfId="0" operator="greaterThan" stopIfTrue="1">
      <formula>199</formula>
    </cfRule>
    <cfRule type="cellIs" priority="13" dxfId="0" operator="greaterThan" stopIfTrue="1">
      <formula>199</formula>
    </cfRule>
  </conditionalFormatting>
  <conditionalFormatting sqref="Q3:U18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0" operator="greaterThan" stopIfTrue="1">
      <formula>199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2">
      <selection activeCell="N16" sqref="N16"/>
    </sheetView>
  </sheetViews>
  <sheetFormatPr defaultColWidth="9.140625" defaultRowHeight="12.75"/>
  <cols>
    <col min="1" max="1" width="3.7109375" style="0" bestFit="1" customWidth="1"/>
    <col min="2" max="2" width="48.8515625" style="0" bestFit="1" customWidth="1"/>
    <col min="3" max="3" width="5.57421875" style="0" customWidth="1"/>
    <col min="4" max="4" width="6.140625" style="0" customWidth="1"/>
    <col min="5" max="11" width="4.7109375" style="0" customWidth="1"/>
    <col min="12" max="12" width="9.8515625" style="0" bestFit="1" customWidth="1"/>
    <col min="13" max="13" width="2.57421875" style="0" customWidth="1"/>
    <col min="14" max="14" width="10.57421875" style="0" bestFit="1" customWidth="1"/>
  </cols>
  <sheetData>
    <row r="1" spans="1:14" ht="13.5">
      <c r="A1" s="20" t="s">
        <v>85</v>
      </c>
      <c r="B1" s="2" t="s">
        <v>83</v>
      </c>
      <c r="C1" s="13" t="s">
        <v>3</v>
      </c>
      <c r="D1" s="14" t="s">
        <v>84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2" t="s">
        <v>82</v>
      </c>
      <c r="N1" s="1" t="s">
        <v>1</v>
      </c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N2" s="3"/>
    </row>
    <row r="3" spans="1:14" ht="24">
      <c r="A3" s="21">
        <v>1</v>
      </c>
      <c r="B3" s="22" t="s">
        <v>21</v>
      </c>
      <c r="C3" s="15">
        <v>12</v>
      </c>
      <c r="D3" s="16">
        <v>120</v>
      </c>
      <c r="E3" s="17">
        <v>205</v>
      </c>
      <c r="F3" s="17">
        <v>203</v>
      </c>
      <c r="G3" s="17">
        <v>207</v>
      </c>
      <c r="H3" s="17">
        <v>223</v>
      </c>
      <c r="I3" s="17">
        <v>205</v>
      </c>
      <c r="J3" s="17">
        <v>182</v>
      </c>
      <c r="K3" s="17">
        <v>249</v>
      </c>
      <c r="L3" s="21">
        <f aca="true" t="shared" si="0" ref="L3:L10">SUM(E3:K3)+COUNT(E3:K3)*C3+D3</f>
        <v>1678</v>
      </c>
      <c r="M3" s="18"/>
      <c r="N3" s="70">
        <f>SUM(E3:K3)/COUNT(E3:K3)</f>
        <v>210.57142857142858</v>
      </c>
    </row>
    <row r="4" spans="1:14" ht="24">
      <c r="A4" s="21">
        <v>2</v>
      </c>
      <c r="B4" s="22" t="s">
        <v>79</v>
      </c>
      <c r="C4" s="15">
        <v>4</v>
      </c>
      <c r="D4" s="16">
        <v>80</v>
      </c>
      <c r="E4" s="17">
        <v>218</v>
      </c>
      <c r="F4" s="17">
        <v>206</v>
      </c>
      <c r="G4" s="17">
        <v>212</v>
      </c>
      <c r="H4" s="17">
        <v>224</v>
      </c>
      <c r="I4" s="17">
        <v>212</v>
      </c>
      <c r="J4" s="17">
        <v>206</v>
      </c>
      <c r="K4" s="17">
        <v>246</v>
      </c>
      <c r="L4" s="21">
        <f t="shared" si="0"/>
        <v>1632</v>
      </c>
      <c r="M4" s="18"/>
      <c r="N4" s="70">
        <f aca="true" t="shared" si="1" ref="N4:N10">SUM(E4:K4)/COUNT(E4:K4)</f>
        <v>217.71428571428572</v>
      </c>
    </row>
    <row r="5" spans="1:14" ht="24.75" thickBot="1">
      <c r="A5" s="65">
        <v>3</v>
      </c>
      <c r="B5" s="66" t="s">
        <v>25</v>
      </c>
      <c r="C5" s="67">
        <v>8</v>
      </c>
      <c r="D5" s="68">
        <v>120</v>
      </c>
      <c r="E5" s="69">
        <v>265</v>
      </c>
      <c r="F5" s="69">
        <v>174</v>
      </c>
      <c r="G5" s="69">
        <v>165</v>
      </c>
      <c r="H5" s="69">
        <v>218</v>
      </c>
      <c r="I5" s="69">
        <v>214</v>
      </c>
      <c r="J5" s="69">
        <v>198</v>
      </c>
      <c r="K5" s="69">
        <v>194</v>
      </c>
      <c r="L5" s="65">
        <f t="shared" si="0"/>
        <v>1604</v>
      </c>
      <c r="M5" s="18"/>
      <c r="N5" s="70">
        <f t="shared" si="1"/>
        <v>204</v>
      </c>
    </row>
    <row r="6" spans="1:14" ht="24.75" thickTop="1">
      <c r="A6" s="60">
        <v>4</v>
      </c>
      <c r="B6" s="61" t="s">
        <v>18</v>
      </c>
      <c r="C6" s="62">
        <v>3</v>
      </c>
      <c r="D6" s="63">
        <v>80</v>
      </c>
      <c r="E6" s="64">
        <v>185</v>
      </c>
      <c r="F6" s="64">
        <v>204</v>
      </c>
      <c r="G6" s="64">
        <v>213</v>
      </c>
      <c r="H6" s="64">
        <v>200</v>
      </c>
      <c r="I6" s="64">
        <v>206</v>
      </c>
      <c r="J6" s="64">
        <v>202</v>
      </c>
      <c r="K6" s="64">
        <v>170</v>
      </c>
      <c r="L6" s="60">
        <f t="shared" si="0"/>
        <v>1481</v>
      </c>
      <c r="M6" s="18"/>
      <c r="N6" s="19">
        <f t="shared" si="1"/>
        <v>197.14285714285714</v>
      </c>
    </row>
    <row r="7" spans="1:14" ht="24">
      <c r="A7" s="21">
        <v>5</v>
      </c>
      <c r="B7" s="22" t="s">
        <v>71</v>
      </c>
      <c r="C7" s="15">
        <v>21</v>
      </c>
      <c r="D7" s="16">
        <v>40</v>
      </c>
      <c r="E7" s="17">
        <v>186</v>
      </c>
      <c r="F7" s="17">
        <v>155</v>
      </c>
      <c r="G7" s="17">
        <v>150</v>
      </c>
      <c r="H7" s="17">
        <v>246</v>
      </c>
      <c r="I7" s="17">
        <v>182</v>
      </c>
      <c r="J7" s="17">
        <v>186</v>
      </c>
      <c r="K7" s="17">
        <v>182</v>
      </c>
      <c r="L7" s="21">
        <f t="shared" si="0"/>
        <v>1474</v>
      </c>
      <c r="M7" s="18"/>
      <c r="N7" s="19">
        <f t="shared" si="1"/>
        <v>183.85714285714286</v>
      </c>
    </row>
    <row r="8" spans="1:14" ht="24">
      <c r="A8" s="21">
        <v>6</v>
      </c>
      <c r="B8" s="22" t="s">
        <v>9</v>
      </c>
      <c r="C8" s="15">
        <v>17</v>
      </c>
      <c r="D8" s="16">
        <v>40</v>
      </c>
      <c r="E8" s="17">
        <v>176</v>
      </c>
      <c r="F8" s="17">
        <v>202</v>
      </c>
      <c r="G8" s="17">
        <v>159</v>
      </c>
      <c r="H8" s="17">
        <v>181</v>
      </c>
      <c r="I8" s="17">
        <v>198</v>
      </c>
      <c r="J8" s="17">
        <v>183</v>
      </c>
      <c r="K8" s="17">
        <v>210</v>
      </c>
      <c r="L8" s="21">
        <f t="shared" si="0"/>
        <v>1468</v>
      </c>
      <c r="M8" s="18"/>
      <c r="N8" s="19">
        <f t="shared" si="1"/>
        <v>187</v>
      </c>
    </row>
    <row r="9" spans="1:14" ht="24">
      <c r="A9" s="21">
        <v>7</v>
      </c>
      <c r="B9" s="22" t="s">
        <v>46</v>
      </c>
      <c r="C9" s="15">
        <v>14</v>
      </c>
      <c r="D9" s="16">
        <v>40</v>
      </c>
      <c r="E9" s="17">
        <v>204</v>
      </c>
      <c r="F9" s="17">
        <v>163</v>
      </c>
      <c r="G9" s="17">
        <v>174</v>
      </c>
      <c r="H9" s="17">
        <v>164</v>
      </c>
      <c r="I9" s="17">
        <v>182</v>
      </c>
      <c r="J9" s="17">
        <v>217</v>
      </c>
      <c r="K9" s="17">
        <v>179</v>
      </c>
      <c r="L9" s="21">
        <f t="shared" si="0"/>
        <v>1421</v>
      </c>
      <c r="M9" s="18"/>
      <c r="N9" s="19">
        <f t="shared" si="1"/>
        <v>183.28571428571428</v>
      </c>
    </row>
    <row r="10" spans="1:14" ht="24">
      <c r="A10" s="21">
        <v>8</v>
      </c>
      <c r="B10" s="22" t="s">
        <v>64</v>
      </c>
      <c r="C10" s="15">
        <v>13</v>
      </c>
      <c r="D10" s="16">
        <v>40</v>
      </c>
      <c r="E10" s="17">
        <v>163</v>
      </c>
      <c r="F10" s="17">
        <v>245</v>
      </c>
      <c r="G10" s="17">
        <v>164</v>
      </c>
      <c r="H10" s="17">
        <v>177</v>
      </c>
      <c r="I10" s="17">
        <v>157</v>
      </c>
      <c r="J10" s="17">
        <v>213</v>
      </c>
      <c r="K10" s="17">
        <v>152</v>
      </c>
      <c r="L10" s="21">
        <f t="shared" si="0"/>
        <v>1402</v>
      </c>
      <c r="M10" s="18"/>
      <c r="N10" s="19">
        <f t="shared" si="1"/>
        <v>181.57142857142858</v>
      </c>
    </row>
  </sheetData>
  <sheetProtection/>
  <conditionalFormatting sqref="E3:K10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0" operator="greaterThan" stopIfTrue="1">
      <formula>199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XL Bowling</cp:lastModifiedBy>
  <cp:lastPrinted>2011-08-28T13:28:46Z</cp:lastPrinted>
  <dcterms:created xsi:type="dcterms:W3CDTF">2011-08-24T12:54:04Z</dcterms:created>
  <dcterms:modified xsi:type="dcterms:W3CDTF">2011-08-29T11:50:49Z</dcterms:modified>
  <cp:category/>
  <cp:version/>
  <cp:contentType/>
  <cp:contentStatus/>
</cp:coreProperties>
</file>